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 tabRatio="903" activeTab="1"/>
  </bookViews>
  <sheets>
    <sheet name="Pagfbsnc1" sheetId="55" r:id="rId1"/>
    <sheet name="Pagfbsnc2" sheetId="54" r:id="rId2"/>
    <sheet name="Pagfbsnc2b" sheetId="53" r:id="rId3"/>
    <sheet name="pagfbsnc4" sheetId="51" r:id="rId4"/>
    <sheet name="pagfbsnc4b" sheetId="50" r:id="rId5"/>
    <sheet name="pagfbsnc5" sheetId="49" r:id="rId6"/>
    <sheet name="pagfbsnc6" sheetId="48" r:id="rId7"/>
    <sheet name="pagfbsnc8" sheetId="47" r:id="rId8"/>
    <sheet name="pagfbsnc9" sheetId="46" r:id="rId9"/>
    <sheet name="pagfbsnc10" sheetId="45" r:id="rId10"/>
    <sheet name="pagfbsnc11" sheetId="44" r:id="rId11"/>
    <sheet name="Pagfbsnc12" sheetId="43" r:id="rId12"/>
    <sheet name="pagfbsnc13" sheetId="42" r:id="rId13"/>
    <sheet name="pagfbsnc13a" sheetId="41" r:id="rId14"/>
    <sheet name="pagfbsnc14" sheetId="40" r:id="rId15"/>
    <sheet name="pagfbsnc15" sheetId="39" r:id="rId16"/>
    <sheet name="pagfbsnc16" sheetId="38" r:id="rId17"/>
    <sheet name="pagfbsnc17" sheetId="37" r:id="rId18"/>
    <sheet name="pagfbsnc20" sheetId="34" r:id="rId19"/>
    <sheet name="pagfbsnc21" sheetId="33" r:id="rId20"/>
    <sheet name="pagfbsnc22" sheetId="32" r:id="rId21"/>
    <sheet name="pagfbsnc23" sheetId="31" r:id="rId22"/>
    <sheet name="pagfbsnc24" sheetId="30" r:id="rId23"/>
    <sheet name="pagfbsnc25" sheetId="29" r:id="rId24"/>
    <sheet name="pagfbsnc29" sheetId="25" r:id="rId25"/>
    <sheet name="pagfbsnc31" sheetId="24" r:id="rId26"/>
    <sheet name="pagfbsnc32" sheetId="23" r:id="rId27"/>
    <sheet name="pagfbsnc33" sheetId="22" r:id="rId28"/>
    <sheet name="pagfbsnc34" sheetId="21" r:id="rId29"/>
    <sheet name="pagfbsnc35" sheetId="20" r:id="rId30"/>
    <sheet name="pagfbsnc37" sheetId="18" r:id="rId31"/>
    <sheet name="pagfbsnc38" sheetId="17" r:id="rId32"/>
    <sheet name="pagfbsnc39" sheetId="16" r:id="rId33"/>
    <sheet name="pagfbsnc40" sheetId="15" r:id="rId34"/>
    <sheet name="pagfbsnc41" sheetId="14" r:id="rId35"/>
    <sheet name="pagfbsnc43" sheetId="12" r:id="rId36"/>
    <sheet name="pagfbsnc46" sheetId="9" r:id="rId37"/>
    <sheet name="pagfbsnc48" sheetId="8" r:id="rId38"/>
    <sheet name="pagfbsnc53" sheetId="6" r:id="rId39"/>
    <sheet name="pagfbsnc54" sheetId="5" r:id="rId40"/>
  </sheets>
  <definedNames>
    <definedName name="____________________________________________________val1">#REF!</definedName>
    <definedName name="____________________________________________________val10">#REF!</definedName>
    <definedName name="____________________________________________________val11">#REF!</definedName>
    <definedName name="____________________________________________________val12">#REF!</definedName>
    <definedName name="____________________________________________________val12763">#REF!</definedName>
    <definedName name="____________________________________________________val13">#REF!</definedName>
    <definedName name="____________________________________________________val14">#REF!</definedName>
    <definedName name="____________________________________________________val15">#REF!</definedName>
    <definedName name="____________________________________________________val2">#REF!</definedName>
    <definedName name="____________________________________________________val22763">#REF!</definedName>
    <definedName name="____________________________________________________val3">#REF!</definedName>
    <definedName name="____________________________________________________val32763">#REF!</definedName>
    <definedName name="____________________________________________________val4">#REF!</definedName>
    <definedName name="____________________________________________________val5">#REF!</definedName>
    <definedName name="____________________________________________________val50">#REF!</definedName>
    <definedName name="____________________________________________________val52">#REF!</definedName>
    <definedName name="____________________________________________________val53">#REF!</definedName>
    <definedName name="____________________________________________________val6">#REF!</definedName>
    <definedName name="____________________________________________________val7">#REF!</definedName>
    <definedName name="____________________________________________________val8">#REF!</definedName>
    <definedName name="____________________________________________________val9">#REF!</definedName>
    <definedName name="____________________________________________________vil5">#REF!</definedName>
    <definedName name="____________________________________________________vil6">#REF!</definedName>
    <definedName name="___________________________________________________val1">#REF!</definedName>
    <definedName name="___________________________________________________val10">#REF!</definedName>
    <definedName name="___________________________________________________val11">#REF!</definedName>
    <definedName name="___________________________________________________val12">#REF!</definedName>
    <definedName name="___________________________________________________val12763">#REF!</definedName>
    <definedName name="___________________________________________________val13">#REF!</definedName>
    <definedName name="___________________________________________________val14">#REF!</definedName>
    <definedName name="___________________________________________________val15">#REF!</definedName>
    <definedName name="___________________________________________________val2">#REF!</definedName>
    <definedName name="___________________________________________________val22763">#REF!</definedName>
    <definedName name="___________________________________________________val3">#REF!</definedName>
    <definedName name="___________________________________________________val32763">#REF!</definedName>
    <definedName name="___________________________________________________val4">#REF!</definedName>
    <definedName name="___________________________________________________val5">#REF!</definedName>
    <definedName name="___________________________________________________val50">#REF!</definedName>
    <definedName name="___________________________________________________val52">#REF!</definedName>
    <definedName name="___________________________________________________val53">#REF!</definedName>
    <definedName name="___________________________________________________val6">#REF!</definedName>
    <definedName name="___________________________________________________val7">#REF!</definedName>
    <definedName name="___________________________________________________val8">#REF!</definedName>
    <definedName name="___________________________________________________val9">#REF!</definedName>
    <definedName name="___________________________________________________vil5">#REF!</definedName>
    <definedName name="___________________________________________________vil6">#REF!</definedName>
    <definedName name="__________________________________________________val1">#REF!</definedName>
    <definedName name="__________________________________________________val10">#REF!</definedName>
    <definedName name="__________________________________________________val11">#REF!</definedName>
    <definedName name="__________________________________________________val12">#REF!</definedName>
    <definedName name="__________________________________________________val12763">#REF!</definedName>
    <definedName name="__________________________________________________val13">#REF!</definedName>
    <definedName name="__________________________________________________val14">#REF!</definedName>
    <definedName name="__________________________________________________val15">#REF!</definedName>
    <definedName name="__________________________________________________val2">#REF!</definedName>
    <definedName name="__________________________________________________val22763">#REF!</definedName>
    <definedName name="__________________________________________________val3">#REF!</definedName>
    <definedName name="__________________________________________________val32763">#REF!</definedName>
    <definedName name="__________________________________________________val4">#REF!</definedName>
    <definedName name="__________________________________________________val5">#REF!</definedName>
    <definedName name="__________________________________________________val50">#REF!</definedName>
    <definedName name="__________________________________________________val52">#REF!</definedName>
    <definedName name="__________________________________________________val53">#REF!</definedName>
    <definedName name="__________________________________________________val6">#REF!</definedName>
    <definedName name="__________________________________________________val7">#REF!</definedName>
    <definedName name="__________________________________________________val8">#REF!</definedName>
    <definedName name="__________________________________________________val9">#REF!</definedName>
    <definedName name="__________________________________________________vil5">#REF!</definedName>
    <definedName name="__________________________________________________vil6">#REF!</definedName>
    <definedName name="_________________________________________________val1">#REF!</definedName>
    <definedName name="_________________________________________________val10">#REF!</definedName>
    <definedName name="_________________________________________________val11">#REF!</definedName>
    <definedName name="_________________________________________________val12">#REF!</definedName>
    <definedName name="_________________________________________________val12763">#REF!</definedName>
    <definedName name="_________________________________________________val13">#REF!</definedName>
    <definedName name="_________________________________________________val14">#REF!</definedName>
    <definedName name="_________________________________________________val15">#REF!</definedName>
    <definedName name="_________________________________________________val2">#REF!</definedName>
    <definedName name="_________________________________________________val22763">#REF!</definedName>
    <definedName name="_________________________________________________val3">#REF!</definedName>
    <definedName name="_________________________________________________val32763">#REF!</definedName>
    <definedName name="_________________________________________________val4">#REF!</definedName>
    <definedName name="_________________________________________________val5">#REF!</definedName>
    <definedName name="_________________________________________________val50">#REF!</definedName>
    <definedName name="_________________________________________________val52">#REF!</definedName>
    <definedName name="_________________________________________________val53">#REF!</definedName>
    <definedName name="_________________________________________________val6">#REF!</definedName>
    <definedName name="_________________________________________________val7">#REF!</definedName>
    <definedName name="_________________________________________________val8">#REF!</definedName>
    <definedName name="_________________________________________________val9">#REF!</definedName>
    <definedName name="_________________________________________________vil5">#REF!</definedName>
    <definedName name="_________________________________________________vil6">#REF!</definedName>
    <definedName name="________________________________________________val1">#REF!</definedName>
    <definedName name="________________________________________________val10">#REF!</definedName>
    <definedName name="________________________________________________val11">#REF!</definedName>
    <definedName name="________________________________________________val12">#REF!</definedName>
    <definedName name="________________________________________________val12763">#REF!</definedName>
    <definedName name="________________________________________________val13">#REF!</definedName>
    <definedName name="________________________________________________val14">#REF!</definedName>
    <definedName name="________________________________________________val15">#REF!</definedName>
    <definedName name="________________________________________________val2">#REF!</definedName>
    <definedName name="________________________________________________val22763">#REF!</definedName>
    <definedName name="________________________________________________val3">#REF!</definedName>
    <definedName name="________________________________________________val32763">#REF!</definedName>
    <definedName name="________________________________________________val4">#REF!</definedName>
    <definedName name="________________________________________________val5">#REF!</definedName>
    <definedName name="________________________________________________val50">#REF!</definedName>
    <definedName name="________________________________________________val52">#REF!</definedName>
    <definedName name="________________________________________________val53">#REF!</definedName>
    <definedName name="________________________________________________val6">#REF!</definedName>
    <definedName name="________________________________________________val7">#REF!</definedName>
    <definedName name="________________________________________________val8">#REF!</definedName>
    <definedName name="________________________________________________val9">#REF!</definedName>
    <definedName name="________________________________________________vil5">#REF!</definedName>
    <definedName name="________________________________________________vil6">#REF!</definedName>
    <definedName name="_______________________________________________val1">#REF!</definedName>
    <definedName name="_______________________________________________val10">#REF!</definedName>
    <definedName name="_______________________________________________val11">#REF!</definedName>
    <definedName name="_______________________________________________val12">#REF!</definedName>
    <definedName name="_______________________________________________val12763">#REF!</definedName>
    <definedName name="_______________________________________________val13">#REF!</definedName>
    <definedName name="_______________________________________________val14">#REF!</definedName>
    <definedName name="_______________________________________________val15">#REF!</definedName>
    <definedName name="_______________________________________________val2">#REF!</definedName>
    <definedName name="_______________________________________________val22763">#REF!</definedName>
    <definedName name="_______________________________________________val3">#REF!</definedName>
    <definedName name="_______________________________________________val32763">#REF!</definedName>
    <definedName name="_______________________________________________val4">#REF!</definedName>
    <definedName name="_______________________________________________val5">#REF!</definedName>
    <definedName name="_______________________________________________val50">#REF!</definedName>
    <definedName name="_______________________________________________val52">#REF!</definedName>
    <definedName name="_______________________________________________val53">#REF!</definedName>
    <definedName name="_______________________________________________val6">#REF!</definedName>
    <definedName name="_______________________________________________val7">#REF!</definedName>
    <definedName name="_______________________________________________val8">#REF!</definedName>
    <definedName name="_______________________________________________val9">#REF!</definedName>
    <definedName name="_______________________________________________vil5">#REF!</definedName>
    <definedName name="_______________________________________________vil6">#REF!</definedName>
    <definedName name="______________________________________________val1">#REF!</definedName>
    <definedName name="______________________________________________val10">#REF!</definedName>
    <definedName name="______________________________________________val11">#REF!</definedName>
    <definedName name="______________________________________________val12">#REF!</definedName>
    <definedName name="______________________________________________val12763">#REF!</definedName>
    <definedName name="______________________________________________val13">#REF!</definedName>
    <definedName name="______________________________________________val14">#REF!</definedName>
    <definedName name="______________________________________________val15">#REF!</definedName>
    <definedName name="______________________________________________val2">#REF!</definedName>
    <definedName name="______________________________________________val22763">#REF!</definedName>
    <definedName name="______________________________________________val3">#REF!</definedName>
    <definedName name="______________________________________________val32763">#REF!</definedName>
    <definedName name="______________________________________________val4">#REF!</definedName>
    <definedName name="______________________________________________val5">#REF!</definedName>
    <definedName name="______________________________________________val50">#REF!</definedName>
    <definedName name="______________________________________________val52">#REF!</definedName>
    <definedName name="______________________________________________val53">#REF!</definedName>
    <definedName name="______________________________________________val6">#REF!</definedName>
    <definedName name="______________________________________________val7">#REF!</definedName>
    <definedName name="______________________________________________val8">#REF!</definedName>
    <definedName name="______________________________________________val9">#REF!</definedName>
    <definedName name="______________________________________________vil5">#REF!</definedName>
    <definedName name="______________________________________________vil6">#REF!</definedName>
    <definedName name="_____________________________________________val1">#REF!</definedName>
    <definedName name="_____________________________________________val10">#REF!</definedName>
    <definedName name="_____________________________________________val11">#REF!</definedName>
    <definedName name="_____________________________________________val12">#REF!</definedName>
    <definedName name="_____________________________________________val12763">#REF!</definedName>
    <definedName name="_____________________________________________val13">#REF!</definedName>
    <definedName name="_____________________________________________val14">#REF!</definedName>
    <definedName name="_____________________________________________val15">#REF!</definedName>
    <definedName name="_____________________________________________val2">#REF!</definedName>
    <definedName name="_____________________________________________val22763">#REF!</definedName>
    <definedName name="_____________________________________________val3">#REF!</definedName>
    <definedName name="_____________________________________________val32763">#REF!</definedName>
    <definedName name="_____________________________________________val4">#REF!</definedName>
    <definedName name="_____________________________________________val5">#REF!</definedName>
    <definedName name="_____________________________________________val50">#REF!</definedName>
    <definedName name="_____________________________________________val52">#REF!</definedName>
    <definedName name="_____________________________________________val53">#REF!</definedName>
    <definedName name="_____________________________________________val6">#REF!</definedName>
    <definedName name="_____________________________________________val7">#REF!</definedName>
    <definedName name="_____________________________________________val8">#REF!</definedName>
    <definedName name="_____________________________________________val9">#REF!</definedName>
    <definedName name="_____________________________________________vil5">#REF!</definedName>
    <definedName name="_____________________________________________vil6">#REF!</definedName>
    <definedName name="____________________________________________val1">#REF!</definedName>
    <definedName name="____________________________________________val10">#REF!</definedName>
    <definedName name="____________________________________________val11">#REF!</definedName>
    <definedName name="____________________________________________val12">#REF!</definedName>
    <definedName name="____________________________________________val12763">#REF!</definedName>
    <definedName name="____________________________________________val13">#REF!</definedName>
    <definedName name="____________________________________________val14">#REF!</definedName>
    <definedName name="____________________________________________val15">#REF!</definedName>
    <definedName name="____________________________________________val2">#REF!</definedName>
    <definedName name="____________________________________________val22763">#REF!</definedName>
    <definedName name="____________________________________________val3">#REF!</definedName>
    <definedName name="____________________________________________val32763">#REF!</definedName>
    <definedName name="____________________________________________val4">#REF!</definedName>
    <definedName name="____________________________________________val5">#REF!</definedName>
    <definedName name="____________________________________________val50">#REF!</definedName>
    <definedName name="____________________________________________val52">#REF!</definedName>
    <definedName name="____________________________________________val53">#REF!</definedName>
    <definedName name="____________________________________________val6">#REF!</definedName>
    <definedName name="____________________________________________val7">#REF!</definedName>
    <definedName name="____________________________________________val8">#REF!</definedName>
    <definedName name="____________________________________________val9">#REF!</definedName>
    <definedName name="____________________________________________vil5">#REF!</definedName>
    <definedName name="____________________________________________vil6">#REF!</definedName>
    <definedName name="___________________________________________val1">#REF!</definedName>
    <definedName name="___________________________________________val10">#REF!</definedName>
    <definedName name="___________________________________________val11">#REF!</definedName>
    <definedName name="___________________________________________val12">#REF!</definedName>
    <definedName name="___________________________________________val12763">#REF!</definedName>
    <definedName name="___________________________________________val13">#REF!</definedName>
    <definedName name="___________________________________________val14">#REF!</definedName>
    <definedName name="___________________________________________val15">#REF!</definedName>
    <definedName name="___________________________________________val2">#REF!</definedName>
    <definedName name="___________________________________________val22763">#REF!</definedName>
    <definedName name="___________________________________________val3">#REF!</definedName>
    <definedName name="___________________________________________val32763">#REF!</definedName>
    <definedName name="___________________________________________val4">#REF!</definedName>
    <definedName name="___________________________________________val5">#REF!</definedName>
    <definedName name="___________________________________________val50">#REF!</definedName>
    <definedName name="___________________________________________val52">#REF!</definedName>
    <definedName name="___________________________________________val53">#REF!</definedName>
    <definedName name="___________________________________________val6">#REF!</definedName>
    <definedName name="___________________________________________val7">#REF!</definedName>
    <definedName name="___________________________________________val8">#REF!</definedName>
    <definedName name="___________________________________________val9">#REF!</definedName>
    <definedName name="___________________________________________vil5">#REF!</definedName>
    <definedName name="___________________________________________vil6">#REF!</definedName>
    <definedName name="__________________________________________val1">#REF!</definedName>
    <definedName name="__________________________________________val10">#REF!</definedName>
    <definedName name="__________________________________________val11">#REF!</definedName>
    <definedName name="__________________________________________val12">#REF!</definedName>
    <definedName name="__________________________________________val12763">#REF!</definedName>
    <definedName name="__________________________________________val13">#REF!</definedName>
    <definedName name="__________________________________________val14">#REF!</definedName>
    <definedName name="__________________________________________val15">#REF!</definedName>
    <definedName name="__________________________________________val2">#REF!</definedName>
    <definedName name="__________________________________________val22763">#REF!</definedName>
    <definedName name="__________________________________________val3">#REF!</definedName>
    <definedName name="__________________________________________val32763">#REF!</definedName>
    <definedName name="__________________________________________val4">#REF!</definedName>
    <definedName name="__________________________________________val5">#REF!</definedName>
    <definedName name="__________________________________________val50">#REF!</definedName>
    <definedName name="__________________________________________val52">#REF!</definedName>
    <definedName name="__________________________________________val53">#REF!</definedName>
    <definedName name="__________________________________________val6">#REF!</definedName>
    <definedName name="__________________________________________val7">#REF!</definedName>
    <definedName name="__________________________________________val8">#REF!</definedName>
    <definedName name="__________________________________________val9">#REF!</definedName>
    <definedName name="__________________________________________vil5">#REF!</definedName>
    <definedName name="__________________________________________vil6">#REF!</definedName>
    <definedName name="_________________________________________val1">#REF!</definedName>
    <definedName name="_________________________________________val10">#REF!</definedName>
    <definedName name="_________________________________________val11">#REF!</definedName>
    <definedName name="_________________________________________val12">#REF!</definedName>
    <definedName name="_________________________________________val12763">#REF!</definedName>
    <definedName name="_________________________________________val13">#REF!</definedName>
    <definedName name="_________________________________________val14">#REF!</definedName>
    <definedName name="_________________________________________val15">#REF!</definedName>
    <definedName name="_________________________________________val2">#REF!</definedName>
    <definedName name="_________________________________________val22763">#REF!</definedName>
    <definedName name="_________________________________________val3">#REF!</definedName>
    <definedName name="_________________________________________val32763">#REF!</definedName>
    <definedName name="_________________________________________val4">#REF!</definedName>
    <definedName name="_________________________________________val5">#REF!</definedName>
    <definedName name="_________________________________________val50">#REF!</definedName>
    <definedName name="_________________________________________val52">#REF!</definedName>
    <definedName name="_________________________________________val53">#REF!</definedName>
    <definedName name="_________________________________________val6">#REF!</definedName>
    <definedName name="_________________________________________val7">#REF!</definedName>
    <definedName name="_________________________________________val8">#REF!</definedName>
    <definedName name="_________________________________________val9">#REF!</definedName>
    <definedName name="_________________________________________vil5">#REF!</definedName>
    <definedName name="_________________________________________vil6">#REF!</definedName>
    <definedName name="________________________________________val1">#REF!</definedName>
    <definedName name="________________________________________val10">#REF!</definedName>
    <definedName name="________________________________________val11">#REF!</definedName>
    <definedName name="________________________________________val12">#REF!</definedName>
    <definedName name="________________________________________val12763">#REF!</definedName>
    <definedName name="________________________________________val13">#REF!</definedName>
    <definedName name="________________________________________val14">#REF!</definedName>
    <definedName name="________________________________________val15">#REF!</definedName>
    <definedName name="________________________________________val2">#REF!</definedName>
    <definedName name="________________________________________val22763">#REF!</definedName>
    <definedName name="________________________________________val3">#REF!</definedName>
    <definedName name="________________________________________val32763">#REF!</definedName>
    <definedName name="________________________________________val4">#REF!</definedName>
    <definedName name="________________________________________val5">#REF!</definedName>
    <definedName name="________________________________________val50">#REF!</definedName>
    <definedName name="________________________________________val52">#REF!</definedName>
    <definedName name="________________________________________val53">#REF!</definedName>
    <definedName name="________________________________________val6">#REF!</definedName>
    <definedName name="________________________________________val7">#REF!</definedName>
    <definedName name="________________________________________val8">#REF!</definedName>
    <definedName name="________________________________________val9">#REF!</definedName>
    <definedName name="________________________________________vil5">#REF!</definedName>
    <definedName name="________________________________________vil6">#REF!</definedName>
    <definedName name="_______________________________________val1">#REF!</definedName>
    <definedName name="_______________________________________val10">#REF!</definedName>
    <definedName name="_______________________________________val11">#REF!</definedName>
    <definedName name="_______________________________________val12">#REF!</definedName>
    <definedName name="_______________________________________val12763">#REF!</definedName>
    <definedName name="_______________________________________val13">#REF!</definedName>
    <definedName name="_______________________________________val14">#REF!</definedName>
    <definedName name="_______________________________________val15">#REF!</definedName>
    <definedName name="_______________________________________val2">#REF!</definedName>
    <definedName name="_______________________________________val22763">#REF!</definedName>
    <definedName name="_______________________________________val3">#REF!</definedName>
    <definedName name="_______________________________________val32763">#REF!</definedName>
    <definedName name="_______________________________________val4">#REF!</definedName>
    <definedName name="_______________________________________val5">#REF!</definedName>
    <definedName name="_______________________________________val50">#REF!</definedName>
    <definedName name="_______________________________________val52">#REF!</definedName>
    <definedName name="_______________________________________val53">#REF!</definedName>
    <definedName name="_______________________________________val6">#REF!</definedName>
    <definedName name="_______________________________________val7">#REF!</definedName>
    <definedName name="_______________________________________val8">#REF!</definedName>
    <definedName name="_______________________________________val9">#REF!</definedName>
    <definedName name="_______________________________________vil5">#REF!</definedName>
    <definedName name="_______________________________________vil6">#REF!</definedName>
    <definedName name="______________________________________val1">#REF!</definedName>
    <definedName name="______________________________________val10">#REF!</definedName>
    <definedName name="______________________________________val11">#REF!</definedName>
    <definedName name="______________________________________val12">#REF!</definedName>
    <definedName name="______________________________________val12763">#REF!</definedName>
    <definedName name="______________________________________val13">#REF!</definedName>
    <definedName name="______________________________________val14">#REF!</definedName>
    <definedName name="______________________________________val15">#REF!</definedName>
    <definedName name="______________________________________val2">#REF!</definedName>
    <definedName name="______________________________________val22763">#REF!</definedName>
    <definedName name="______________________________________val3">#REF!</definedName>
    <definedName name="______________________________________val32763">#REF!</definedName>
    <definedName name="______________________________________val4">#REF!</definedName>
    <definedName name="______________________________________val5">#REF!</definedName>
    <definedName name="______________________________________val50">#REF!</definedName>
    <definedName name="______________________________________val52">#REF!</definedName>
    <definedName name="______________________________________val53">#REF!</definedName>
    <definedName name="______________________________________val6">#REF!</definedName>
    <definedName name="______________________________________val7">#REF!</definedName>
    <definedName name="______________________________________val8">#REF!</definedName>
    <definedName name="______________________________________val9">#REF!</definedName>
    <definedName name="______________________________________vil5">#REF!</definedName>
    <definedName name="______________________________________vil6">#REF!</definedName>
    <definedName name="_____________________________________val1">#REF!</definedName>
    <definedName name="_____________________________________val10">#REF!</definedName>
    <definedName name="_____________________________________val11">#REF!</definedName>
    <definedName name="_____________________________________val12">#REF!</definedName>
    <definedName name="_____________________________________val12763">#REF!</definedName>
    <definedName name="_____________________________________val13">#REF!</definedName>
    <definedName name="_____________________________________val14">#REF!</definedName>
    <definedName name="_____________________________________val15">#REF!</definedName>
    <definedName name="_____________________________________val2">#REF!</definedName>
    <definedName name="_____________________________________val22763">#REF!</definedName>
    <definedName name="_____________________________________val3">#REF!</definedName>
    <definedName name="_____________________________________val32763">#REF!</definedName>
    <definedName name="_____________________________________val4">#REF!</definedName>
    <definedName name="_____________________________________val5">#REF!</definedName>
    <definedName name="_____________________________________val50">#REF!</definedName>
    <definedName name="_____________________________________val52">#REF!</definedName>
    <definedName name="_____________________________________val53">#REF!</definedName>
    <definedName name="_____________________________________val6">#REF!</definedName>
    <definedName name="_____________________________________val7">#REF!</definedName>
    <definedName name="_____________________________________val8">#REF!</definedName>
    <definedName name="_____________________________________val9">#REF!</definedName>
    <definedName name="_____________________________________vil5">#REF!</definedName>
    <definedName name="_____________________________________vil6">#REF!</definedName>
    <definedName name="____________________________________val1">#REF!</definedName>
    <definedName name="____________________________________val10">#REF!</definedName>
    <definedName name="____________________________________val11">#REF!</definedName>
    <definedName name="____________________________________val12">#REF!</definedName>
    <definedName name="____________________________________val12763">#REF!</definedName>
    <definedName name="____________________________________val13">#REF!</definedName>
    <definedName name="____________________________________val14">#REF!</definedName>
    <definedName name="____________________________________val15">#REF!</definedName>
    <definedName name="____________________________________val2">#REF!</definedName>
    <definedName name="____________________________________val22763">#REF!</definedName>
    <definedName name="____________________________________val3">#REF!</definedName>
    <definedName name="____________________________________val32763">#REF!</definedName>
    <definedName name="____________________________________val4">#REF!</definedName>
    <definedName name="____________________________________val5">#REF!</definedName>
    <definedName name="____________________________________val50">#REF!</definedName>
    <definedName name="____________________________________val52">#REF!</definedName>
    <definedName name="____________________________________val53">#REF!</definedName>
    <definedName name="____________________________________val6">#REF!</definedName>
    <definedName name="____________________________________val7">#REF!</definedName>
    <definedName name="____________________________________val8">#REF!</definedName>
    <definedName name="____________________________________val9">#REF!</definedName>
    <definedName name="____________________________________vil5">#REF!</definedName>
    <definedName name="____________________________________vil6">#REF!</definedName>
    <definedName name="___________________________________val1">#REF!</definedName>
    <definedName name="___________________________________val10">#REF!</definedName>
    <definedName name="___________________________________val11">#REF!</definedName>
    <definedName name="___________________________________val12">#REF!</definedName>
    <definedName name="___________________________________val12763">#REF!</definedName>
    <definedName name="___________________________________val13">#REF!</definedName>
    <definedName name="___________________________________val14">#REF!</definedName>
    <definedName name="___________________________________val15">#REF!</definedName>
    <definedName name="___________________________________val2">#REF!</definedName>
    <definedName name="___________________________________val22763">#REF!</definedName>
    <definedName name="___________________________________val3">#REF!</definedName>
    <definedName name="___________________________________val32763">#REF!</definedName>
    <definedName name="___________________________________val4">#REF!</definedName>
    <definedName name="___________________________________val5">#REF!</definedName>
    <definedName name="___________________________________val50">#REF!</definedName>
    <definedName name="___________________________________val52">#REF!</definedName>
    <definedName name="___________________________________val53">#REF!</definedName>
    <definedName name="___________________________________val6">#REF!</definedName>
    <definedName name="___________________________________val7">#REF!</definedName>
    <definedName name="___________________________________val8">#REF!</definedName>
    <definedName name="___________________________________val9">#REF!</definedName>
    <definedName name="___________________________________vil5">#REF!</definedName>
    <definedName name="___________________________________vil6">#REF!</definedName>
    <definedName name="__________________________________val1">#REF!</definedName>
    <definedName name="__________________________________val10">#REF!</definedName>
    <definedName name="__________________________________val11">#REF!</definedName>
    <definedName name="__________________________________val12">#REF!</definedName>
    <definedName name="__________________________________val12763">#REF!</definedName>
    <definedName name="__________________________________val13">#REF!</definedName>
    <definedName name="__________________________________val14">#REF!</definedName>
    <definedName name="__________________________________val15">#REF!</definedName>
    <definedName name="__________________________________val2">#REF!</definedName>
    <definedName name="__________________________________val22763">#REF!</definedName>
    <definedName name="__________________________________val3">#REF!</definedName>
    <definedName name="__________________________________val32763">#REF!</definedName>
    <definedName name="__________________________________val4">#REF!</definedName>
    <definedName name="__________________________________val5">#REF!</definedName>
    <definedName name="__________________________________val50">#REF!</definedName>
    <definedName name="__________________________________val52">#REF!</definedName>
    <definedName name="__________________________________val53">#REF!</definedName>
    <definedName name="__________________________________val6">#REF!</definedName>
    <definedName name="__________________________________val7">#REF!</definedName>
    <definedName name="__________________________________val8">#REF!</definedName>
    <definedName name="__________________________________val9">#REF!</definedName>
    <definedName name="__________________________________vil5">#REF!</definedName>
    <definedName name="__________________________________vil6">#REF!</definedName>
    <definedName name="_________________________________val1">#REF!</definedName>
    <definedName name="_________________________________val10">#REF!</definedName>
    <definedName name="_________________________________val11">#REF!</definedName>
    <definedName name="_________________________________val12">#REF!</definedName>
    <definedName name="_________________________________val12763">#REF!</definedName>
    <definedName name="_________________________________val13">#REF!</definedName>
    <definedName name="_________________________________val14">#REF!</definedName>
    <definedName name="_________________________________val15">#REF!</definedName>
    <definedName name="_________________________________val2">#REF!</definedName>
    <definedName name="_________________________________val22763">#REF!</definedName>
    <definedName name="_________________________________val3">#REF!</definedName>
    <definedName name="_________________________________val32763">#REF!</definedName>
    <definedName name="_________________________________val4">#REF!</definedName>
    <definedName name="_________________________________val5">#REF!</definedName>
    <definedName name="_________________________________val50">#REF!</definedName>
    <definedName name="_________________________________val52">#REF!</definedName>
    <definedName name="_________________________________val53">#REF!</definedName>
    <definedName name="_________________________________val6">#REF!</definedName>
    <definedName name="_________________________________val7">#REF!</definedName>
    <definedName name="_________________________________val8">#REF!</definedName>
    <definedName name="_________________________________val9">#REF!</definedName>
    <definedName name="_________________________________vil5">#REF!</definedName>
    <definedName name="_________________________________vil6">#REF!</definedName>
    <definedName name="________________________________val1">#REF!</definedName>
    <definedName name="________________________________val10">#REF!</definedName>
    <definedName name="________________________________val11">#REF!</definedName>
    <definedName name="________________________________val12">#REF!</definedName>
    <definedName name="________________________________val12763">#REF!</definedName>
    <definedName name="________________________________val13">#REF!</definedName>
    <definedName name="________________________________val14">#REF!</definedName>
    <definedName name="________________________________val15">#REF!</definedName>
    <definedName name="________________________________val2">#REF!</definedName>
    <definedName name="________________________________val22763">#REF!</definedName>
    <definedName name="________________________________val3">#REF!</definedName>
    <definedName name="________________________________val32763">#REF!</definedName>
    <definedName name="________________________________val4">#REF!</definedName>
    <definedName name="________________________________val5">#REF!</definedName>
    <definedName name="________________________________val50">#REF!</definedName>
    <definedName name="________________________________val52">#REF!</definedName>
    <definedName name="________________________________val53">#REF!</definedName>
    <definedName name="________________________________val6">#REF!</definedName>
    <definedName name="________________________________val7">#REF!</definedName>
    <definedName name="________________________________val8">#REF!</definedName>
    <definedName name="________________________________val9">#REF!</definedName>
    <definedName name="________________________________vil5">#REF!</definedName>
    <definedName name="________________________________vil6">#REF!</definedName>
    <definedName name="_______________________________val1">#REF!</definedName>
    <definedName name="_______________________________val10">#REF!</definedName>
    <definedName name="_______________________________val11">#REF!</definedName>
    <definedName name="_______________________________val12">#REF!</definedName>
    <definedName name="_______________________________val12763">#REF!</definedName>
    <definedName name="_______________________________val13">#REF!</definedName>
    <definedName name="_______________________________val14">#REF!</definedName>
    <definedName name="_______________________________val15">#REF!</definedName>
    <definedName name="_______________________________val2">#REF!</definedName>
    <definedName name="_______________________________val22763">#REF!</definedName>
    <definedName name="_______________________________val3">#REF!</definedName>
    <definedName name="_______________________________val32763">#REF!</definedName>
    <definedName name="_______________________________val4">#REF!</definedName>
    <definedName name="_______________________________val5">#REF!</definedName>
    <definedName name="_______________________________val50">#REF!</definedName>
    <definedName name="_______________________________val52">#REF!</definedName>
    <definedName name="_______________________________val53">#REF!</definedName>
    <definedName name="_______________________________val6">#REF!</definedName>
    <definedName name="_______________________________val7">#REF!</definedName>
    <definedName name="_______________________________val8">#REF!</definedName>
    <definedName name="_______________________________val9">#REF!</definedName>
    <definedName name="_______________________________vil5">#REF!</definedName>
    <definedName name="_______________________________vil6">#REF!</definedName>
    <definedName name="______________________________val1">#REF!</definedName>
    <definedName name="______________________________val10">#REF!</definedName>
    <definedName name="______________________________val11">#REF!</definedName>
    <definedName name="______________________________val12">#REF!</definedName>
    <definedName name="______________________________val12763">#REF!</definedName>
    <definedName name="______________________________val13">#REF!</definedName>
    <definedName name="______________________________val14">#REF!</definedName>
    <definedName name="______________________________val15">#REF!</definedName>
    <definedName name="______________________________val2">#REF!</definedName>
    <definedName name="______________________________val22763">#REF!</definedName>
    <definedName name="______________________________val3">#REF!</definedName>
    <definedName name="______________________________val32763">#REF!</definedName>
    <definedName name="______________________________val4">#REF!</definedName>
    <definedName name="______________________________val5">#REF!</definedName>
    <definedName name="______________________________val50">#REF!</definedName>
    <definedName name="______________________________val52">#REF!</definedName>
    <definedName name="______________________________val53">#REF!</definedName>
    <definedName name="______________________________val6">#REF!</definedName>
    <definedName name="______________________________val7">#REF!</definedName>
    <definedName name="______________________________val8">#REF!</definedName>
    <definedName name="______________________________val9">#REF!</definedName>
    <definedName name="______________________________vil5">#REF!</definedName>
    <definedName name="______________________________vil6">#REF!</definedName>
    <definedName name="_____________________________val1">#REF!</definedName>
    <definedName name="_____________________________val10">#REF!</definedName>
    <definedName name="_____________________________val11">#REF!</definedName>
    <definedName name="_____________________________val12">#REF!</definedName>
    <definedName name="_____________________________val12763">#REF!</definedName>
    <definedName name="_____________________________val13">#REF!</definedName>
    <definedName name="_____________________________val14">#REF!</definedName>
    <definedName name="_____________________________val15">#REF!</definedName>
    <definedName name="_____________________________val2">#REF!</definedName>
    <definedName name="_____________________________val22763">#REF!</definedName>
    <definedName name="_____________________________val3">#REF!</definedName>
    <definedName name="_____________________________val32763">#REF!</definedName>
    <definedName name="_____________________________val4">#REF!</definedName>
    <definedName name="_____________________________val5">#REF!</definedName>
    <definedName name="_____________________________val50">#REF!</definedName>
    <definedName name="_____________________________val52">#REF!</definedName>
    <definedName name="_____________________________val53">#REF!</definedName>
    <definedName name="_____________________________val6">#REF!</definedName>
    <definedName name="_____________________________val7">#REF!</definedName>
    <definedName name="_____________________________val8">#REF!</definedName>
    <definedName name="_____________________________val9">#REF!</definedName>
    <definedName name="_____________________________vil5">#REF!</definedName>
    <definedName name="_____________________________vil6">#REF!</definedName>
    <definedName name="____________________________val1">#REF!</definedName>
    <definedName name="____________________________val10">#REF!</definedName>
    <definedName name="____________________________val11">#REF!</definedName>
    <definedName name="____________________________val12">#REF!</definedName>
    <definedName name="____________________________val12763">#REF!</definedName>
    <definedName name="____________________________val13">#REF!</definedName>
    <definedName name="____________________________val14">#REF!</definedName>
    <definedName name="____________________________val15">#REF!</definedName>
    <definedName name="____________________________val2">#REF!</definedName>
    <definedName name="____________________________val22763">#REF!</definedName>
    <definedName name="____________________________val3">#REF!</definedName>
    <definedName name="____________________________val32763">#REF!</definedName>
    <definedName name="____________________________val4">#REF!</definedName>
    <definedName name="____________________________val5">#REF!</definedName>
    <definedName name="____________________________val50">#REF!</definedName>
    <definedName name="____________________________val52">#REF!</definedName>
    <definedName name="____________________________val53">#REF!</definedName>
    <definedName name="____________________________val6">#REF!</definedName>
    <definedName name="____________________________val7">#REF!</definedName>
    <definedName name="____________________________val8">#REF!</definedName>
    <definedName name="____________________________val9">#REF!</definedName>
    <definedName name="____________________________vil5">#REF!</definedName>
    <definedName name="____________________________vil6">#REF!</definedName>
    <definedName name="___________________________val1">#REF!</definedName>
    <definedName name="___________________________val10">#REF!</definedName>
    <definedName name="___________________________val11">#REF!</definedName>
    <definedName name="___________________________val12">#REF!</definedName>
    <definedName name="___________________________val12763">#REF!</definedName>
    <definedName name="___________________________val13">#REF!</definedName>
    <definedName name="___________________________val14">#REF!</definedName>
    <definedName name="___________________________val15">#REF!</definedName>
    <definedName name="___________________________val2">#REF!</definedName>
    <definedName name="___________________________val22763">#REF!</definedName>
    <definedName name="___________________________val3">#REF!</definedName>
    <definedName name="___________________________val32763">#REF!</definedName>
    <definedName name="___________________________val4">#REF!</definedName>
    <definedName name="___________________________val5">#REF!</definedName>
    <definedName name="___________________________val50">#REF!</definedName>
    <definedName name="___________________________val52">#REF!</definedName>
    <definedName name="___________________________val53">#REF!</definedName>
    <definedName name="___________________________val6">#REF!</definedName>
    <definedName name="___________________________val7">#REF!</definedName>
    <definedName name="___________________________val8">#REF!</definedName>
    <definedName name="___________________________val9">#REF!</definedName>
    <definedName name="___________________________vil5">#REF!</definedName>
    <definedName name="___________________________vil6">#REF!</definedName>
    <definedName name="__________________________val1">#REF!</definedName>
    <definedName name="__________________________val10">#REF!</definedName>
    <definedName name="__________________________val11">#REF!</definedName>
    <definedName name="__________________________val12">#REF!</definedName>
    <definedName name="__________________________val12763">#REF!</definedName>
    <definedName name="__________________________val13">#REF!</definedName>
    <definedName name="__________________________val14">#REF!</definedName>
    <definedName name="__________________________val15">#REF!</definedName>
    <definedName name="__________________________val2">#REF!</definedName>
    <definedName name="__________________________val22763">#REF!</definedName>
    <definedName name="__________________________val3">#REF!</definedName>
    <definedName name="__________________________val32763">#REF!</definedName>
    <definedName name="__________________________val4">#REF!</definedName>
    <definedName name="__________________________val5">#REF!</definedName>
    <definedName name="__________________________val50">#REF!</definedName>
    <definedName name="__________________________val52">#REF!</definedName>
    <definedName name="__________________________val53">#REF!</definedName>
    <definedName name="__________________________val6">#REF!</definedName>
    <definedName name="__________________________val7">#REF!</definedName>
    <definedName name="__________________________val8">#REF!</definedName>
    <definedName name="__________________________val9">#REF!</definedName>
    <definedName name="__________________________vil5">#REF!</definedName>
    <definedName name="__________________________vil6">#REF!</definedName>
    <definedName name="_________________________val1">#REF!</definedName>
    <definedName name="_________________________val10">#REF!</definedName>
    <definedName name="_________________________val11">#REF!</definedName>
    <definedName name="_________________________val12">#REF!</definedName>
    <definedName name="_________________________val12763">#REF!</definedName>
    <definedName name="_________________________val13">#REF!</definedName>
    <definedName name="_________________________val14">#REF!</definedName>
    <definedName name="_________________________val15">#REF!</definedName>
    <definedName name="_________________________val2">#REF!</definedName>
    <definedName name="_________________________val22763">#REF!</definedName>
    <definedName name="_________________________val3">#REF!</definedName>
    <definedName name="_________________________val32763">#REF!</definedName>
    <definedName name="_________________________val4">#REF!</definedName>
    <definedName name="_________________________val5">#REF!</definedName>
    <definedName name="_________________________val50">#REF!</definedName>
    <definedName name="_________________________val52">#REF!</definedName>
    <definedName name="_________________________val53">#REF!</definedName>
    <definedName name="_________________________val6">#REF!</definedName>
    <definedName name="_________________________val7">#REF!</definedName>
    <definedName name="_________________________val8">#REF!</definedName>
    <definedName name="_________________________val9">#REF!</definedName>
    <definedName name="_________________________vil5">#REF!</definedName>
    <definedName name="_________________________vil6">#REF!</definedName>
    <definedName name="________________________val1">#REF!</definedName>
    <definedName name="________________________val10">#REF!</definedName>
    <definedName name="________________________val11">#REF!</definedName>
    <definedName name="________________________val12">#REF!</definedName>
    <definedName name="________________________val12763">#REF!</definedName>
    <definedName name="________________________val13">#REF!</definedName>
    <definedName name="________________________val14">#REF!</definedName>
    <definedName name="________________________val15">#REF!</definedName>
    <definedName name="________________________val2">#REF!</definedName>
    <definedName name="________________________val22763">#REF!</definedName>
    <definedName name="________________________val3">#REF!</definedName>
    <definedName name="________________________val32763">#REF!</definedName>
    <definedName name="________________________val4">#REF!</definedName>
    <definedName name="________________________val5">#REF!</definedName>
    <definedName name="________________________val50">#REF!</definedName>
    <definedName name="________________________val52">#REF!</definedName>
    <definedName name="________________________val53">#REF!</definedName>
    <definedName name="________________________val6">#REF!</definedName>
    <definedName name="________________________val7">#REF!</definedName>
    <definedName name="________________________val8">#REF!</definedName>
    <definedName name="________________________val9">#REF!</definedName>
    <definedName name="________________________vil5">#REF!</definedName>
    <definedName name="________________________vil6">#REF!</definedName>
    <definedName name="_______________________val1">#REF!</definedName>
    <definedName name="_______________________val10">#REF!</definedName>
    <definedName name="_______________________val11">#REF!</definedName>
    <definedName name="_______________________val12">#REF!</definedName>
    <definedName name="_______________________val12763">#REF!</definedName>
    <definedName name="_______________________val13">#REF!</definedName>
    <definedName name="_______________________val14">#REF!</definedName>
    <definedName name="_______________________val15">#REF!</definedName>
    <definedName name="_______________________val2">#REF!</definedName>
    <definedName name="_______________________val22763">#REF!</definedName>
    <definedName name="_______________________val3">#REF!</definedName>
    <definedName name="_______________________val32763">#REF!</definedName>
    <definedName name="_______________________val4">#REF!</definedName>
    <definedName name="_______________________val5">#REF!</definedName>
    <definedName name="_______________________val50">#REF!</definedName>
    <definedName name="_______________________val52">#REF!</definedName>
    <definedName name="_______________________val53">#REF!</definedName>
    <definedName name="_______________________val6">#REF!</definedName>
    <definedName name="_______________________val7">#REF!</definedName>
    <definedName name="_______________________val8">#REF!</definedName>
    <definedName name="_______________________val9">#REF!</definedName>
    <definedName name="_______________________vil5">#REF!</definedName>
    <definedName name="_______________________vil6">#REF!</definedName>
    <definedName name="______________________val1">#REF!</definedName>
    <definedName name="______________________val10">#REF!</definedName>
    <definedName name="______________________val11">#REF!</definedName>
    <definedName name="______________________val12">#REF!</definedName>
    <definedName name="______________________val12763">#REF!</definedName>
    <definedName name="______________________val13">#REF!</definedName>
    <definedName name="______________________val14">#REF!</definedName>
    <definedName name="______________________val15">#REF!</definedName>
    <definedName name="______________________val2">#REF!</definedName>
    <definedName name="______________________val22763">#REF!</definedName>
    <definedName name="______________________val3">#REF!</definedName>
    <definedName name="______________________val32763">#REF!</definedName>
    <definedName name="______________________val4">#REF!</definedName>
    <definedName name="______________________val5">#REF!</definedName>
    <definedName name="______________________val50">#REF!</definedName>
    <definedName name="______________________val52">#REF!</definedName>
    <definedName name="______________________val53">#REF!</definedName>
    <definedName name="______________________val6">#REF!</definedName>
    <definedName name="______________________val7">#REF!</definedName>
    <definedName name="______________________val8">#REF!</definedName>
    <definedName name="______________________val9">#REF!</definedName>
    <definedName name="______________________vil5">#REF!</definedName>
    <definedName name="______________________vil6">#REF!</definedName>
    <definedName name="_____________________val1">#REF!</definedName>
    <definedName name="_____________________val10">#REF!</definedName>
    <definedName name="_____________________val11">#REF!</definedName>
    <definedName name="_____________________val12">#REF!</definedName>
    <definedName name="_____________________val12763">#REF!</definedName>
    <definedName name="_____________________val13">#REF!</definedName>
    <definedName name="_____________________val14">#REF!</definedName>
    <definedName name="_____________________val15">#REF!</definedName>
    <definedName name="_____________________val2">#REF!</definedName>
    <definedName name="_____________________val22763">#REF!</definedName>
    <definedName name="_____________________val3">#REF!</definedName>
    <definedName name="_____________________val32763">#REF!</definedName>
    <definedName name="_____________________val4">#REF!</definedName>
    <definedName name="_____________________val5">#REF!</definedName>
    <definedName name="_____________________val50">#REF!</definedName>
    <definedName name="_____________________val52">#REF!</definedName>
    <definedName name="_____________________val53">#REF!</definedName>
    <definedName name="_____________________val6">#REF!</definedName>
    <definedName name="_____________________val7">#REF!</definedName>
    <definedName name="_____________________val8">#REF!</definedName>
    <definedName name="_____________________val9">#REF!</definedName>
    <definedName name="_____________________vil5">#REF!</definedName>
    <definedName name="_____________________vil6">#REF!</definedName>
    <definedName name="____________________val1">#REF!</definedName>
    <definedName name="____________________val10">#REF!</definedName>
    <definedName name="____________________val11">#REF!</definedName>
    <definedName name="____________________val12">#REF!</definedName>
    <definedName name="____________________val12763">#REF!</definedName>
    <definedName name="____________________val13">#REF!</definedName>
    <definedName name="____________________val14">#REF!</definedName>
    <definedName name="____________________val15">#REF!</definedName>
    <definedName name="____________________val2">#REF!</definedName>
    <definedName name="____________________val22763">#REF!</definedName>
    <definedName name="____________________val3">#REF!</definedName>
    <definedName name="____________________val32763">#REF!</definedName>
    <definedName name="____________________val4">#REF!</definedName>
    <definedName name="____________________val5">#REF!</definedName>
    <definedName name="____________________val50">#REF!</definedName>
    <definedName name="____________________val52">#REF!</definedName>
    <definedName name="____________________val53">#REF!</definedName>
    <definedName name="____________________val6">#REF!</definedName>
    <definedName name="____________________val7">#REF!</definedName>
    <definedName name="____________________val8">#REF!</definedName>
    <definedName name="____________________val9">#REF!</definedName>
    <definedName name="____________________vil5">#REF!</definedName>
    <definedName name="____________________vil6">#REF!</definedName>
    <definedName name="___________________val1">#REF!</definedName>
    <definedName name="___________________val10">#REF!</definedName>
    <definedName name="___________________val11">#REF!</definedName>
    <definedName name="___________________val12">#REF!</definedName>
    <definedName name="___________________val12763">#REF!</definedName>
    <definedName name="___________________val13">#REF!</definedName>
    <definedName name="___________________val14">#REF!</definedName>
    <definedName name="___________________val15">#REF!</definedName>
    <definedName name="___________________val2">#REF!</definedName>
    <definedName name="___________________val22763">#REF!</definedName>
    <definedName name="___________________val3">#REF!</definedName>
    <definedName name="___________________val32763">#REF!</definedName>
    <definedName name="___________________val4">#REF!</definedName>
    <definedName name="___________________val5">#REF!</definedName>
    <definedName name="___________________val50">#REF!</definedName>
    <definedName name="___________________val52">#REF!</definedName>
    <definedName name="___________________val53">#REF!</definedName>
    <definedName name="___________________val6">#REF!</definedName>
    <definedName name="___________________val7">#REF!</definedName>
    <definedName name="___________________val8">#REF!</definedName>
    <definedName name="___________________val9">#REF!</definedName>
    <definedName name="___________________vil5">#REF!</definedName>
    <definedName name="___________________vil6">#REF!</definedName>
    <definedName name="__________________val1">#REF!</definedName>
    <definedName name="__________________val10">#REF!</definedName>
    <definedName name="__________________val11">#REF!</definedName>
    <definedName name="__________________val12">#REF!</definedName>
    <definedName name="__________________val12763">#REF!</definedName>
    <definedName name="__________________val13">#REF!</definedName>
    <definedName name="__________________val14">#REF!</definedName>
    <definedName name="__________________val15">#REF!</definedName>
    <definedName name="__________________val2">#REF!</definedName>
    <definedName name="__________________val22763">#REF!</definedName>
    <definedName name="__________________val3">#REF!</definedName>
    <definedName name="__________________val32763">#REF!</definedName>
    <definedName name="__________________val4">#REF!</definedName>
    <definedName name="__________________val5">#REF!</definedName>
    <definedName name="__________________val50">#REF!</definedName>
    <definedName name="__________________val52">#REF!</definedName>
    <definedName name="__________________val53">#REF!</definedName>
    <definedName name="__________________val6">#REF!</definedName>
    <definedName name="__________________val7">#REF!</definedName>
    <definedName name="__________________val8">#REF!</definedName>
    <definedName name="__________________val9">#REF!</definedName>
    <definedName name="__________________vil5">#REF!</definedName>
    <definedName name="__________________vil6">#REF!</definedName>
    <definedName name="_________________val1">#REF!</definedName>
    <definedName name="_________________val10">#REF!</definedName>
    <definedName name="_________________val11">#REF!</definedName>
    <definedName name="_________________val12">#REF!</definedName>
    <definedName name="_________________val12763">#REF!</definedName>
    <definedName name="_________________val13">#REF!</definedName>
    <definedName name="_________________val14">#REF!</definedName>
    <definedName name="_________________val15">#REF!</definedName>
    <definedName name="_________________val2">#REF!</definedName>
    <definedName name="_________________val22763">#REF!</definedName>
    <definedName name="_________________val3">#REF!</definedName>
    <definedName name="_________________val32763">#REF!</definedName>
    <definedName name="_________________val4">#REF!</definedName>
    <definedName name="_________________val5">#REF!</definedName>
    <definedName name="_________________val50">#REF!</definedName>
    <definedName name="_________________val52">#REF!</definedName>
    <definedName name="_________________val53">#REF!</definedName>
    <definedName name="_________________val6">#REF!</definedName>
    <definedName name="_________________val7">#REF!</definedName>
    <definedName name="_________________val8">#REF!</definedName>
    <definedName name="_________________val9">#REF!</definedName>
    <definedName name="_________________vil5">#REF!</definedName>
    <definedName name="_________________vil6">#REF!</definedName>
    <definedName name="________________val1">#REF!</definedName>
    <definedName name="________________val10">#REF!</definedName>
    <definedName name="________________val11">#REF!</definedName>
    <definedName name="________________val12">#REF!</definedName>
    <definedName name="________________val12763">#REF!</definedName>
    <definedName name="________________val13">#REF!</definedName>
    <definedName name="________________val14">#REF!</definedName>
    <definedName name="________________val15">#REF!</definedName>
    <definedName name="________________val2">#REF!</definedName>
    <definedName name="________________val22763">#REF!</definedName>
    <definedName name="________________val3">#REF!</definedName>
    <definedName name="________________val32763">#REF!</definedName>
    <definedName name="________________val4">#REF!</definedName>
    <definedName name="________________val5">#REF!</definedName>
    <definedName name="________________val50">#REF!</definedName>
    <definedName name="________________val52">#REF!</definedName>
    <definedName name="________________val53">#REF!</definedName>
    <definedName name="________________val6">#REF!</definedName>
    <definedName name="________________val7">#REF!</definedName>
    <definedName name="________________val8">#REF!</definedName>
    <definedName name="________________val9">#REF!</definedName>
    <definedName name="________________vil5">#REF!</definedName>
    <definedName name="________________vil6">#REF!</definedName>
    <definedName name="_______________val1">#REF!</definedName>
    <definedName name="_______________val10">#REF!</definedName>
    <definedName name="_______________val11">#REF!</definedName>
    <definedName name="_______________val12">#REF!</definedName>
    <definedName name="_______________val12763">#REF!</definedName>
    <definedName name="_______________val13">#REF!</definedName>
    <definedName name="_______________val14">#REF!</definedName>
    <definedName name="_______________val15">#REF!</definedName>
    <definedName name="_______________val2">#REF!</definedName>
    <definedName name="_______________val22763">#REF!</definedName>
    <definedName name="_______________val3">#REF!</definedName>
    <definedName name="_______________val32763">#REF!</definedName>
    <definedName name="_______________val4">#REF!</definedName>
    <definedName name="_______________val5">#REF!</definedName>
    <definedName name="_______________val50">#REF!</definedName>
    <definedName name="_______________val52">#REF!</definedName>
    <definedName name="_______________val53">#REF!</definedName>
    <definedName name="_______________val6">#REF!</definedName>
    <definedName name="_______________val7">#REF!</definedName>
    <definedName name="_______________val8">#REF!</definedName>
    <definedName name="_______________val9">#REF!</definedName>
    <definedName name="_______________vil5">#REF!</definedName>
    <definedName name="_______________vil6">#REF!</definedName>
    <definedName name="______________val1">#REF!</definedName>
    <definedName name="______________val10">#REF!</definedName>
    <definedName name="______________val11">#REF!</definedName>
    <definedName name="______________val12">#REF!</definedName>
    <definedName name="______________val12763">#REF!</definedName>
    <definedName name="______________val13">#REF!</definedName>
    <definedName name="______________val14">#REF!</definedName>
    <definedName name="______________val15">#REF!</definedName>
    <definedName name="______________val2">#REF!</definedName>
    <definedName name="______________val22763">#REF!</definedName>
    <definedName name="______________val3">#REF!</definedName>
    <definedName name="______________val32763">#REF!</definedName>
    <definedName name="______________val4">#REF!</definedName>
    <definedName name="______________val5">#REF!</definedName>
    <definedName name="______________val50">#REF!</definedName>
    <definedName name="______________val52">#REF!</definedName>
    <definedName name="______________val53">#REF!</definedName>
    <definedName name="______________val6">#REF!</definedName>
    <definedName name="______________val7">#REF!</definedName>
    <definedName name="______________val8">#REF!</definedName>
    <definedName name="______________val9">#REF!</definedName>
    <definedName name="______________vil5">#REF!</definedName>
    <definedName name="______________vil6">#REF!</definedName>
    <definedName name="_____________val1">#REF!</definedName>
    <definedName name="_____________val10">#REF!</definedName>
    <definedName name="_____________val11">#REF!</definedName>
    <definedName name="_____________val12">#REF!</definedName>
    <definedName name="_____________val12763">#REF!</definedName>
    <definedName name="_____________val13">#REF!</definedName>
    <definedName name="_____________val14">#REF!</definedName>
    <definedName name="_____________val15">#REF!</definedName>
    <definedName name="_____________val2">#REF!</definedName>
    <definedName name="_____________val22763">#REF!</definedName>
    <definedName name="_____________val3">#REF!</definedName>
    <definedName name="_____________val32763">#REF!</definedName>
    <definedName name="_____________val4">#REF!</definedName>
    <definedName name="_____________val5">#REF!</definedName>
    <definedName name="_____________val50">#REF!</definedName>
    <definedName name="_____________val52">#REF!</definedName>
    <definedName name="_____________val53">#REF!</definedName>
    <definedName name="_____________val6">#REF!</definedName>
    <definedName name="_____________val7">#REF!</definedName>
    <definedName name="_____________val8">#REF!</definedName>
    <definedName name="_____________val9">#REF!</definedName>
    <definedName name="_____________vil5">#REF!</definedName>
    <definedName name="_____________vil6">#REF!</definedName>
    <definedName name="____________val1">#REF!</definedName>
    <definedName name="____________val10">#REF!</definedName>
    <definedName name="____________val11">#REF!</definedName>
    <definedName name="____________val12">#REF!</definedName>
    <definedName name="____________val12763">#REF!</definedName>
    <definedName name="____________val13">#REF!</definedName>
    <definedName name="____________val14">#REF!</definedName>
    <definedName name="____________val15">#REF!</definedName>
    <definedName name="____________val2">#REF!</definedName>
    <definedName name="____________val22763">#REF!</definedName>
    <definedName name="____________val3">#REF!</definedName>
    <definedName name="____________val32763">#REF!</definedName>
    <definedName name="____________val4">#REF!</definedName>
    <definedName name="____________val5">#REF!</definedName>
    <definedName name="____________val50">#REF!</definedName>
    <definedName name="____________val52">#REF!</definedName>
    <definedName name="____________val53">#REF!</definedName>
    <definedName name="____________val6">#REF!</definedName>
    <definedName name="____________val7">#REF!</definedName>
    <definedName name="____________val8">#REF!</definedName>
    <definedName name="____________val9">#REF!</definedName>
    <definedName name="____________vil5">#REF!</definedName>
    <definedName name="____________vil6">#REF!</definedName>
    <definedName name="___________val1">#REF!</definedName>
    <definedName name="___________val10">#REF!</definedName>
    <definedName name="___________val11">#REF!</definedName>
    <definedName name="___________val12">#REF!</definedName>
    <definedName name="___________val12763">#REF!</definedName>
    <definedName name="___________val13">#REF!</definedName>
    <definedName name="___________val14">#REF!</definedName>
    <definedName name="___________val15">#REF!</definedName>
    <definedName name="___________val2">#REF!</definedName>
    <definedName name="___________val22763">#REF!</definedName>
    <definedName name="___________val3">#REF!</definedName>
    <definedName name="___________val32763">#REF!</definedName>
    <definedName name="___________val4">#REF!</definedName>
    <definedName name="___________val5">#REF!</definedName>
    <definedName name="___________val50">#REF!</definedName>
    <definedName name="___________val52">#REF!</definedName>
    <definedName name="___________val53">#REF!</definedName>
    <definedName name="___________val6">#REF!</definedName>
    <definedName name="___________val7">#REF!</definedName>
    <definedName name="___________val8">#REF!</definedName>
    <definedName name="___________val9">#REF!</definedName>
    <definedName name="___________vil5">#REF!</definedName>
    <definedName name="___________vil6">#REF!</definedName>
    <definedName name="__________val1">#REF!</definedName>
    <definedName name="__________val10">#REF!</definedName>
    <definedName name="__________val11">#REF!</definedName>
    <definedName name="__________val12">#REF!</definedName>
    <definedName name="__________val12763">#REF!</definedName>
    <definedName name="__________val13">#REF!</definedName>
    <definedName name="__________val14">#REF!</definedName>
    <definedName name="__________val15">#REF!</definedName>
    <definedName name="__________val2">#REF!</definedName>
    <definedName name="__________val22763">#REF!</definedName>
    <definedName name="__________val3">#REF!</definedName>
    <definedName name="__________val32763">#REF!</definedName>
    <definedName name="__________val4">#REF!</definedName>
    <definedName name="__________val5">#REF!</definedName>
    <definedName name="__________val50">#REF!</definedName>
    <definedName name="__________val52">#REF!</definedName>
    <definedName name="__________val53">#REF!</definedName>
    <definedName name="__________val6">#REF!</definedName>
    <definedName name="__________val7">#REF!</definedName>
    <definedName name="__________val8">#REF!</definedName>
    <definedName name="__________val9">#REF!</definedName>
    <definedName name="__________vil5">#REF!</definedName>
    <definedName name="__________vil6">#REF!</definedName>
    <definedName name="_________val1">#REF!</definedName>
    <definedName name="_________val10">#REF!</definedName>
    <definedName name="_________val11">#REF!</definedName>
    <definedName name="_________val12">#REF!</definedName>
    <definedName name="_________val12763">#REF!</definedName>
    <definedName name="_________val13">#REF!</definedName>
    <definedName name="_________val14">#REF!</definedName>
    <definedName name="_________val15">#REF!</definedName>
    <definedName name="_________val2">#REF!</definedName>
    <definedName name="_________val22763">#REF!</definedName>
    <definedName name="_________val3">#REF!</definedName>
    <definedName name="_________val32763">#REF!</definedName>
    <definedName name="_________val4">#REF!</definedName>
    <definedName name="_________val5">#REF!</definedName>
    <definedName name="_________val50">#REF!</definedName>
    <definedName name="_________val52">#REF!</definedName>
    <definedName name="_________val53">#REF!</definedName>
    <definedName name="_________val6">#REF!</definedName>
    <definedName name="_________val7">#REF!</definedName>
    <definedName name="_________val8">#REF!</definedName>
    <definedName name="_________val9">#REF!</definedName>
    <definedName name="_________vil5">#REF!</definedName>
    <definedName name="_________vil6">#REF!</definedName>
    <definedName name="________val1">#REF!</definedName>
    <definedName name="________val10">#REF!</definedName>
    <definedName name="________val11">#REF!</definedName>
    <definedName name="________val12">#REF!</definedName>
    <definedName name="________val12763">#REF!</definedName>
    <definedName name="________val13">#REF!</definedName>
    <definedName name="________val14">#REF!</definedName>
    <definedName name="________val15">#REF!</definedName>
    <definedName name="________val2">#REF!</definedName>
    <definedName name="________val22763">#REF!</definedName>
    <definedName name="________val3">#REF!</definedName>
    <definedName name="________val32763">#REF!</definedName>
    <definedName name="________val4">#REF!</definedName>
    <definedName name="________val5">#REF!</definedName>
    <definedName name="________val50">#REF!</definedName>
    <definedName name="________val52">#REF!</definedName>
    <definedName name="________val53">#REF!</definedName>
    <definedName name="________val6">#REF!</definedName>
    <definedName name="________val7">#REF!</definedName>
    <definedName name="________val8">#REF!</definedName>
    <definedName name="________val9">#REF!</definedName>
    <definedName name="________vil5">#REF!</definedName>
    <definedName name="________vil6">#REF!</definedName>
    <definedName name="_______val1">#REF!</definedName>
    <definedName name="_______val10">#REF!</definedName>
    <definedName name="_______val11">#REF!</definedName>
    <definedName name="_______val12">#REF!</definedName>
    <definedName name="_______val12763">#REF!</definedName>
    <definedName name="_______val13">#REF!</definedName>
    <definedName name="_______val14">#REF!</definedName>
    <definedName name="_______val15">#REF!</definedName>
    <definedName name="_______val2">#REF!</definedName>
    <definedName name="_______val22763">#REF!</definedName>
    <definedName name="_______val3">#REF!</definedName>
    <definedName name="_______val32763">#REF!</definedName>
    <definedName name="_______val4">#REF!</definedName>
    <definedName name="_______val5">#REF!</definedName>
    <definedName name="_______val50">#REF!</definedName>
    <definedName name="_______val52">#REF!</definedName>
    <definedName name="_______val53">#REF!</definedName>
    <definedName name="_______val6">#REF!</definedName>
    <definedName name="_______val7">#REF!</definedName>
    <definedName name="_______val8">#REF!</definedName>
    <definedName name="_______val9">#REF!</definedName>
    <definedName name="_______vil5">#REF!</definedName>
    <definedName name="_______vil6">#REF!</definedName>
    <definedName name="______val1">#REF!</definedName>
    <definedName name="______val10">#REF!</definedName>
    <definedName name="______val11">#REF!</definedName>
    <definedName name="______val12">#REF!</definedName>
    <definedName name="______val12763">#REF!</definedName>
    <definedName name="______val13">#REF!</definedName>
    <definedName name="______val14">#REF!</definedName>
    <definedName name="______val15">#REF!</definedName>
    <definedName name="______val2">#REF!</definedName>
    <definedName name="______val22763">#REF!</definedName>
    <definedName name="______val3">#REF!</definedName>
    <definedName name="______val32763">#REF!</definedName>
    <definedName name="______val4">#REF!</definedName>
    <definedName name="______val5">#REF!</definedName>
    <definedName name="______val50">#REF!</definedName>
    <definedName name="______val52">#REF!</definedName>
    <definedName name="______val53">#REF!</definedName>
    <definedName name="______val6">#REF!</definedName>
    <definedName name="______val7">#REF!</definedName>
    <definedName name="______val8">#REF!</definedName>
    <definedName name="______val9">#REF!</definedName>
    <definedName name="______vil5">#REF!</definedName>
    <definedName name="______vil6">#REF!</definedName>
    <definedName name="_____val1">#REF!</definedName>
    <definedName name="_____val10">#REF!</definedName>
    <definedName name="_____val11">#REF!</definedName>
    <definedName name="_____val12">#REF!</definedName>
    <definedName name="_____val12763">#REF!</definedName>
    <definedName name="_____val13">#REF!</definedName>
    <definedName name="_____val14">#REF!</definedName>
    <definedName name="_____val15">#REF!</definedName>
    <definedName name="_____val2">#REF!</definedName>
    <definedName name="_____val22763">#REF!</definedName>
    <definedName name="_____val3">#REF!</definedName>
    <definedName name="_____val32763">#REF!</definedName>
    <definedName name="_____val4">#REF!</definedName>
    <definedName name="_____val5">#REF!</definedName>
    <definedName name="_____val50">#REF!</definedName>
    <definedName name="_____val52">#REF!</definedName>
    <definedName name="_____val53">#REF!</definedName>
    <definedName name="_____val6">#REF!</definedName>
    <definedName name="_____val7">#REF!</definedName>
    <definedName name="_____val8">#REF!</definedName>
    <definedName name="_____val9">#REF!</definedName>
    <definedName name="_____vil5">#REF!</definedName>
    <definedName name="_____vil6">#REF!</definedName>
    <definedName name="____val1">#REF!</definedName>
    <definedName name="____val10">#REF!</definedName>
    <definedName name="____val11">#REF!</definedName>
    <definedName name="____val12">#REF!</definedName>
    <definedName name="____val12763">#REF!</definedName>
    <definedName name="____val13">#REF!</definedName>
    <definedName name="____val14">#REF!</definedName>
    <definedName name="____val15">#REF!</definedName>
    <definedName name="____val2">#REF!</definedName>
    <definedName name="____val22763">#REF!</definedName>
    <definedName name="____val3">#REF!</definedName>
    <definedName name="____val32763">#REF!</definedName>
    <definedName name="____val4">#REF!</definedName>
    <definedName name="____val5">#REF!</definedName>
    <definedName name="____val50">#REF!</definedName>
    <definedName name="____val52">#REF!</definedName>
    <definedName name="____val53">#REF!</definedName>
    <definedName name="____val6">#REF!</definedName>
    <definedName name="____val7">#REF!</definedName>
    <definedName name="____val8">#REF!</definedName>
    <definedName name="____val9">#REF!</definedName>
    <definedName name="____vil5">#REF!</definedName>
    <definedName name="____vil6">#REF!</definedName>
    <definedName name="___val1">#REF!</definedName>
    <definedName name="___val10">#REF!</definedName>
    <definedName name="___val11">#REF!</definedName>
    <definedName name="___val12">#REF!</definedName>
    <definedName name="___val12763">#REF!</definedName>
    <definedName name="___val13">#REF!</definedName>
    <definedName name="___val14">#REF!</definedName>
    <definedName name="___val15">#REF!</definedName>
    <definedName name="___val2">#REF!</definedName>
    <definedName name="___val22763">#REF!</definedName>
    <definedName name="___val3">#REF!</definedName>
    <definedName name="___val32763">#REF!</definedName>
    <definedName name="___val4">#REF!</definedName>
    <definedName name="___val5">#REF!</definedName>
    <definedName name="___val50">#REF!</definedName>
    <definedName name="___val52">#REF!</definedName>
    <definedName name="___val53">#REF!</definedName>
    <definedName name="___val6">#REF!</definedName>
    <definedName name="___val7">#REF!</definedName>
    <definedName name="___val8">#REF!</definedName>
    <definedName name="___val9">#REF!</definedName>
    <definedName name="___vil5">#REF!</definedName>
    <definedName name="___vil6">#REF!</definedName>
    <definedName name="__val1">#REF!</definedName>
    <definedName name="__val10">#REF!</definedName>
    <definedName name="__val11">#REF!</definedName>
    <definedName name="__val12">#REF!</definedName>
    <definedName name="__val12763">#REF!</definedName>
    <definedName name="__val13">#REF!</definedName>
    <definedName name="__val14">#REF!</definedName>
    <definedName name="__val15">#REF!</definedName>
    <definedName name="__val2">#REF!</definedName>
    <definedName name="__val22763">#REF!</definedName>
    <definedName name="__val3">#REF!</definedName>
    <definedName name="__val32763">#REF!</definedName>
    <definedName name="__val4">#REF!</definedName>
    <definedName name="__val5">#REF!</definedName>
    <definedName name="__val50">#REF!</definedName>
    <definedName name="__val52">#REF!</definedName>
    <definedName name="__val53">#REF!</definedName>
    <definedName name="__val6">#REF!</definedName>
    <definedName name="__val7">#REF!</definedName>
    <definedName name="__val8">#REF!</definedName>
    <definedName name="__val9">#REF!</definedName>
    <definedName name="__vil5">#REF!</definedName>
    <definedName name="__vil6">#REF!</definedName>
    <definedName name="_val1">#REF!</definedName>
    <definedName name="_val10">#REF!</definedName>
    <definedName name="_val11">#REF!</definedName>
    <definedName name="_val12">#REF!</definedName>
    <definedName name="_val12763">#REF!</definedName>
    <definedName name="_val13">#REF!</definedName>
    <definedName name="_val14">#REF!</definedName>
    <definedName name="_val15">#REF!</definedName>
    <definedName name="_val2">#REF!</definedName>
    <definedName name="_val22763">#REF!</definedName>
    <definedName name="_val3">#REF!</definedName>
    <definedName name="_val32763">#REF!</definedName>
    <definedName name="_val4">#REF!</definedName>
    <definedName name="_val5">#REF!</definedName>
    <definedName name="_val50">#REF!</definedName>
    <definedName name="_val52">#REF!</definedName>
    <definedName name="_val53">#REF!</definedName>
    <definedName name="_val6">#REF!</definedName>
    <definedName name="_val7">#REF!</definedName>
    <definedName name="_val8">#REF!</definedName>
    <definedName name="_val9">#REF!</definedName>
    <definedName name="_vil5">#REF!</definedName>
    <definedName name="_vil6">#REF!</definedName>
    <definedName name="_xlnm.Print_Titles" localSheetId="9">pagfbsnc10!$1:$2</definedName>
    <definedName name="_xlnm.Print_Titles" localSheetId="10">pagfbsnc11!$1:$2</definedName>
    <definedName name="_xlnm.Print_Titles" localSheetId="12">pagfbsnc13!$1:$2</definedName>
    <definedName name="_xlnm.Print_Titles" localSheetId="13">pagfbsnc13a!$1:$2</definedName>
    <definedName name="_xlnm.Print_Titles" localSheetId="14">pagfbsnc14!$1:$7</definedName>
    <definedName name="_xlnm.Print_Titles" localSheetId="15">pagfbsnc15!$1:$7</definedName>
    <definedName name="_xlnm.Print_Titles" localSheetId="16">pagfbsnc16!$1:$7</definedName>
    <definedName name="_xlnm.Print_Titles" localSheetId="17">pagfbsnc17!$1:$7</definedName>
    <definedName name="_xlnm.Print_Titles" localSheetId="18">pagfbsnc20!$1:$7</definedName>
    <definedName name="_xlnm.Print_Titles" localSheetId="19">pagfbsnc21!$1:$7</definedName>
    <definedName name="_xlnm.Print_Titles" localSheetId="20">pagfbsnc22!$1:$7</definedName>
    <definedName name="_xlnm.Print_Titles" localSheetId="21">pagfbsnc23!$1:$7</definedName>
    <definedName name="_xlnm.Print_Titles" localSheetId="22">pagfbsnc24!$1:$4</definedName>
    <definedName name="_xlnm.Print_Titles" localSheetId="23">pagfbsnc25!$1:$4</definedName>
    <definedName name="_xlnm.Print_Titles" localSheetId="24">pagfbsnc29!$1:$2</definedName>
    <definedName name="_xlnm.Print_Titles" localSheetId="25">pagfbsnc31!$1:$2</definedName>
    <definedName name="_xlnm.Print_Titles" localSheetId="26">pagfbsnc32!$1:$7</definedName>
    <definedName name="_xlnm.Print_Titles" localSheetId="27">pagfbsnc33!$1:$7</definedName>
    <definedName name="_xlnm.Print_Titles" localSheetId="28">pagfbsnc34!$1:$7</definedName>
    <definedName name="_xlnm.Print_Titles" localSheetId="29">pagfbsnc35!$1:$7</definedName>
    <definedName name="_xlnm.Print_Titles" localSheetId="30">pagfbsnc37!$1:$7</definedName>
    <definedName name="_xlnm.Print_Titles" localSheetId="31">pagfbsnc38!$1:$7</definedName>
    <definedName name="_xlnm.Print_Titles" localSheetId="32">pagfbsnc39!$1:$7</definedName>
    <definedName name="_xlnm.Print_Titles" localSheetId="3">pagfbsnc4!$1:$3</definedName>
    <definedName name="_xlnm.Print_Titles" localSheetId="33">pagfbsnc40!$1:$7</definedName>
    <definedName name="_xlnm.Print_Titles" localSheetId="34">pagfbsnc41!$1:$7</definedName>
    <definedName name="_xlnm.Print_Titles" localSheetId="35">pagfbsnc43!$1:$4</definedName>
    <definedName name="_xlnm.Print_Titles" localSheetId="36">pagfbsnc46!$1:$2</definedName>
    <definedName name="_xlnm.Print_Titles" localSheetId="37">pagfbsnc48!$1:$2</definedName>
    <definedName name="_xlnm.Print_Titles" localSheetId="4">pagfbsnc4b!$1:$3</definedName>
    <definedName name="_xlnm.Print_Titles" localSheetId="5">pagfbsnc5!$1:$2</definedName>
    <definedName name="_xlnm.Print_Titles" localSheetId="38">pagfbsnc53!$1:$6</definedName>
    <definedName name="_xlnm.Print_Titles" localSheetId="39">pagfbsnc54!$1:$6</definedName>
    <definedName name="_xlnm.Print_Titles" localSheetId="6">pagfbsnc6!$1:$2</definedName>
    <definedName name="_xlnm.Print_Titles" localSheetId="7">pagfbsnc8!$1:$2</definedName>
    <definedName name="_xlnm.Print_Titles" localSheetId="8">pagfbsnc9!$1:$2</definedName>
    <definedName name="p4v1">#REF!</definedName>
    <definedName name="p4v2">#REF!</definedName>
    <definedName name="p4v3">#REF!</definedName>
    <definedName name="p4v4">#REF!</definedName>
    <definedName name="p4v5">#REF!</definedName>
    <definedName name="p4v6">#REF!</definedName>
    <definedName name="p5v3">#REF!</definedName>
    <definedName name="p5v6">#REF!</definedName>
    <definedName name="VAL_I">#REF!</definedName>
    <definedName name="VAL_II">#REF!</definedName>
    <definedName name="VAL_III">#REF!</definedName>
    <definedName name="VAL_IV">#REF!</definedName>
    <definedName name="valA">#REF!</definedName>
    <definedName name="valA1">#REF!</definedName>
    <definedName name="valB">#REF!</definedName>
    <definedName name="valB1">#REF!</definedName>
    <definedName name="valC">#REF!</definedName>
    <definedName name="valD">#REF!</definedName>
  </definedNames>
  <calcPr calcId="145621"/>
</workbook>
</file>

<file path=xl/calcChain.xml><?xml version="1.0" encoding="utf-8"?>
<calcChain xmlns="http://schemas.openxmlformats.org/spreadsheetml/2006/main">
  <c r="F7" i="51" l="1"/>
  <c r="F8" i="51"/>
  <c r="E7" i="50" s="1"/>
  <c r="F9" i="51"/>
  <c r="D6" i="50"/>
  <c r="E6" i="50"/>
  <c r="F6" i="50"/>
  <c r="D7" i="50"/>
  <c r="D8" i="50"/>
  <c r="F8" i="50" s="1"/>
  <c r="E8" i="50"/>
  <c r="B8" i="49"/>
  <c r="D8" i="49"/>
  <c r="B16" i="49"/>
  <c r="C16" i="49"/>
  <c r="D16" i="49"/>
  <c r="E16" i="49"/>
  <c r="B11" i="48"/>
  <c r="B10" i="48" s="1"/>
  <c r="C11" i="48"/>
  <c r="C10" i="48" s="1"/>
  <c r="D11" i="48"/>
  <c r="D10" i="48" s="1"/>
  <c r="E11" i="48"/>
  <c r="E10" i="48" s="1"/>
  <c r="F11" i="48"/>
  <c r="F10" i="48" s="1"/>
  <c r="G11" i="48"/>
  <c r="G10" i="48" s="1"/>
  <c r="H11" i="48"/>
  <c r="H10" i="48" s="1"/>
  <c r="I11" i="48"/>
  <c r="I10" i="48" s="1"/>
  <c r="J11" i="48"/>
  <c r="J10" i="48" s="1"/>
  <c r="L11" i="48"/>
  <c r="L10" i="48" s="1"/>
  <c r="M11" i="48"/>
  <c r="M10" i="48" s="1"/>
  <c r="N11" i="48"/>
  <c r="N10" i="48" s="1"/>
  <c r="O11" i="48"/>
  <c r="O10" i="48" s="1"/>
  <c r="P11" i="48"/>
  <c r="P10" i="48" s="1"/>
  <c r="Q11" i="48"/>
  <c r="Q10" i="48" s="1"/>
  <c r="R11" i="48"/>
  <c r="R10" i="48" s="1"/>
  <c r="B17" i="48"/>
  <c r="C17" i="48"/>
  <c r="D17" i="48"/>
  <c r="E17" i="48"/>
  <c r="F17" i="48"/>
  <c r="G17" i="48"/>
  <c r="H17" i="48"/>
  <c r="I17" i="48"/>
  <c r="J17" i="48"/>
  <c r="L17" i="48"/>
  <c r="M17" i="48"/>
  <c r="N17" i="48"/>
  <c r="O17" i="48"/>
  <c r="P17" i="48"/>
  <c r="Q17" i="48"/>
  <c r="R17" i="48"/>
  <c r="B28" i="48"/>
  <c r="B27" i="48" s="1"/>
  <c r="C28" i="48"/>
  <c r="C27" i="48" s="1"/>
  <c r="D28" i="48"/>
  <c r="D27" i="48" s="1"/>
  <c r="E28" i="48"/>
  <c r="E27" i="48" s="1"/>
  <c r="F28" i="48"/>
  <c r="F27" i="48" s="1"/>
  <c r="G28" i="48"/>
  <c r="G27" i="48" s="1"/>
  <c r="H28" i="48"/>
  <c r="H27" i="48" s="1"/>
  <c r="I28" i="48"/>
  <c r="I27" i="48" s="1"/>
  <c r="J28" i="48"/>
  <c r="J27" i="48" s="1"/>
  <c r="L28" i="48"/>
  <c r="L27" i="48" s="1"/>
  <c r="M28" i="48"/>
  <c r="M27" i="48" s="1"/>
  <c r="N28" i="48"/>
  <c r="N27" i="48" s="1"/>
  <c r="O28" i="48"/>
  <c r="O27" i="48" s="1"/>
  <c r="P28" i="48"/>
  <c r="P27" i="48" s="1"/>
  <c r="Q28" i="48"/>
  <c r="Q27" i="48" s="1"/>
  <c r="R28" i="48"/>
  <c r="R27" i="48" s="1"/>
  <c r="B34" i="48"/>
  <c r="C34" i="48"/>
  <c r="D34" i="48"/>
  <c r="E34" i="48"/>
  <c r="F34" i="48"/>
  <c r="G34" i="48"/>
  <c r="H34" i="48"/>
  <c r="I34" i="48"/>
  <c r="J34" i="48"/>
  <c r="L34" i="48"/>
  <c r="M34" i="48"/>
  <c r="N34" i="48"/>
  <c r="O34" i="48"/>
  <c r="P34" i="48"/>
  <c r="Q34" i="48"/>
  <c r="R34" i="48"/>
  <c r="C7" i="47"/>
  <c r="E7" i="47"/>
  <c r="C18" i="47"/>
  <c r="E18" i="47"/>
  <c r="C25" i="47"/>
  <c r="E25" i="47"/>
  <c r="E38" i="47" s="1"/>
  <c r="C31" i="47"/>
  <c r="C38" i="47" s="1"/>
  <c r="E31" i="47"/>
  <c r="E33" i="47"/>
  <c r="C7" i="46"/>
  <c r="C25" i="46" s="1"/>
  <c r="C36" i="46" s="1"/>
  <c r="E7" i="46"/>
  <c r="E25" i="46" s="1"/>
  <c r="C18" i="46"/>
  <c r="E18" i="46"/>
  <c r="C30" i="46"/>
  <c r="E30" i="46"/>
  <c r="E32" i="46"/>
  <c r="C25" i="45"/>
  <c r="D25" i="45"/>
  <c r="C44" i="45"/>
  <c r="D44" i="45"/>
  <c r="C28" i="44"/>
  <c r="D28" i="44"/>
  <c r="C47" i="44"/>
  <c r="D47" i="44"/>
  <c r="C31" i="42"/>
  <c r="D31" i="42"/>
  <c r="E31" i="42"/>
  <c r="F31" i="42"/>
  <c r="G31" i="42"/>
  <c r="H31" i="42"/>
  <c r="I31" i="42"/>
  <c r="J31" i="42"/>
  <c r="K31" i="42"/>
  <c r="C33" i="41"/>
  <c r="D33" i="41"/>
  <c r="E33" i="41"/>
  <c r="F33" i="41"/>
  <c r="G33" i="41"/>
  <c r="H33" i="41"/>
  <c r="I8" i="40"/>
  <c r="I9" i="40"/>
  <c r="I10" i="40"/>
  <c r="I11" i="40"/>
  <c r="I12" i="40"/>
  <c r="I13" i="40"/>
  <c r="I14" i="40"/>
  <c r="I15" i="40"/>
  <c r="I16" i="40"/>
  <c r="I17" i="40"/>
  <c r="I18" i="40"/>
  <c r="I19" i="40"/>
  <c r="I20" i="40"/>
  <c r="I21" i="40"/>
  <c r="I22" i="40"/>
  <c r="I23" i="40"/>
  <c r="I24" i="40"/>
  <c r="I25" i="40"/>
  <c r="I26" i="40"/>
  <c r="I27" i="40"/>
  <c r="I28" i="40"/>
  <c r="I29" i="40"/>
  <c r="I30" i="40"/>
  <c r="I31" i="40"/>
  <c r="I32" i="40"/>
  <c r="I33" i="40"/>
  <c r="I34" i="40"/>
  <c r="I35" i="40"/>
  <c r="I8" i="39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22" i="39"/>
  <c r="I23" i="39"/>
  <c r="I24" i="39"/>
  <c r="I25" i="39"/>
  <c r="I26" i="39"/>
  <c r="I27" i="39"/>
  <c r="I28" i="39"/>
  <c r="L9" i="38"/>
  <c r="L10" i="38"/>
  <c r="L11" i="38"/>
  <c r="L12" i="38"/>
  <c r="L13" i="38"/>
  <c r="L14" i="38"/>
  <c r="L16" i="38"/>
  <c r="L17" i="38"/>
  <c r="L18" i="38"/>
  <c r="L19" i="38"/>
  <c r="L22" i="38"/>
  <c r="L23" i="38"/>
  <c r="L24" i="38"/>
  <c r="L26" i="38"/>
  <c r="L9" i="37"/>
  <c r="L10" i="37"/>
  <c r="L11" i="37"/>
  <c r="L12" i="37"/>
  <c r="L13" i="37"/>
  <c r="L14" i="37"/>
  <c r="L16" i="37"/>
  <c r="L17" i="37"/>
  <c r="L18" i="37"/>
  <c r="L19" i="37"/>
  <c r="L22" i="37"/>
  <c r="L23" i="37"/>
  <c r="L24" i="37"/>
  <c r="L25" i="37"/>
  <c r="L26" i="37"/>
  <c r="L27" i="37"/>
  <c r="L29" i="37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O9" i="33"/>
  <c r="O10" i="33"/>
  <c r="O11" i="33"/>
  <c r="O12" i="33"/>
  <c r="O13" i="33"/>
  <c r="O14" i="33"/>
  <c r="O16" i="33"/>
  <c r="O17" i="33"/>
  <c r="O18" i="33"/>
  <c r="O19" i="33"/>
  <c r="O22" i="33"/>
  <c r="O23" i="33"/>
  <c r="O24" i="33"/>
  <c r="O25" i="33"/>
  <c r="O26" i="33"/>
  <c r="O27" i="33"/>
  <c r="O29" i="33"/>
  <c r="M9" i="32"/>
  <c r="M10" i="32"/>
  <c r="M11" i="32"/>
  <c r="M12" i="32"/>
  <c r="M13" i="32"/>
  <c r="M14" i="32"/>
  <c r="M16" i="32"/>
  <c r="M17" i="32"/>
  <c r="M18" i="32"/>
  <c r="M19" i="32"/>
  <c r="M22" i="32"/>
  <c r="M23" i="32"/>
  <c r="M24" i="32"/>
  <c r="M25" i="32"/>
  <c r="M26" i="32"/>
  <c r="M27" i="32"/>
  <c r="M29" i="32"/>
  <c r="O9" i="31"/>
  <c r="O10" i="31"/>
  <c r="O11" i="31"/>
  <c r="O12" i="31"/>
  <c r="O13" i="31"/>
  <c r="O14" i="31"/>
  <c r="O16" i="31"/>
  <c r="O17" i="31"/>
  <c r="O18" i="31"/>
  <c r="O19" i="31"/>
  <c r="O22" i="31"/>
  <c r="O23" i="31"/>
  <c r="O24" i="31"/>
  <c r="O25" i="31"/>
  <c r="O26" i="31"/>
  <c r="O28" i="31"/>
  <c r="I58" i="24"/>
  <c r="J58" i="24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D8" i="8"/>
  <c r="G8" i="8"/>
  <c r="D23" i="8"/>
  <c r="G23" i="8"/>
  <c r="C26" i="6"/>
  <c r="E26" i="6"/>
  <c r="C36" i="6"/>
  <c r="D36" i="6"/>
  <c r="E36" i="6"/>
  <c r="F36" i="6"/>
  <c r="C19" i="5"/>
  <c r="F19" i="5"/>
  <c r="C40" i="5"/>
  <c r="D40" i="5"/>
  <c r="E40" i="5"/>
  <c r="F40" i="5"/>
  <c r="F7" i="50" l="1"/>
  <c r="E36" i="46"/>
</calcChain>
</file>

<file path=xl/sharedStrings.xml><?xml version="1.0" encoding="utf-8"?>
<sst xmlns="http://schemas.openxmlformats.org/spreadsheetml/2006/main" count="2268" uniqueCount="748">
  <si>
    <t>Libellé</t>
  </si>
  <si>
    <t>IV - ANNEXES</t>
  </si>
  <si>
    <t>Total</t>
  </si>
  <si>
    <t>Refinancement de dette</t>
  </si>
  <si>
    <t>166</t>
  </si>
  <si>
    <t>Opérations afférentes à l'option de tirage sur ligne de trésorerie</t>
  </si>
  <si>
    <t>16449</t>
  </si>
  <si>
    <t>Restes à réaliser N-1 (3)</t>
  </si>
  <si>
    <t>Budget de l'exercice (BP+BS+DM)</t>
  </si>
  <si>
    <t>Libellé(1)</t>
  </si>
  <si>
    <t>Art.(1)</t>
  </si>
  <si>
    <t>Pour mémoire</t>
  </si>
  <si>
    <t>Autres ressources financières ne faisant pas partie des ressources propres (c/16449 et c/166)</t>
  </si>
  <si>
    <t>(7) Il s'agit des dépenses réelles au compte 2762/2763</t>
  </si>
  <si>
    <t>(6) Ces créances et charges peuvent être financées par emprunt</t>
  </si>
  <si>
    <t>(5) Indiquer le signe algébrique..</t>
  </si>
  <si>
    <t>(4) Hors comptes 10229, 10259, et 1068.</t>
  </si>
  <si>
    <t>(3) A n'inscrire que si le CA a été voté. Il n'y a pas de restes à réaliser sur les opérations d'ordre.</t>
  </si>
  <si>
    <t>(2) Crédits de l'exercice votés lors de la séance.</t>
  </si>
  <si>
    <t>(1) Détailler les chapitres budgétaires par article conformément au plan de comptes appliqué par la collectivité.</t>
  </si>
  <si>
    <t>Résultat hors charges transférées</t>
  </si>
  <si>
    <t>Solde net hors créances sur autres collectivités publiques (c/2763) et charges transférées (D)(6)(7)</t>
  </si>
  <si>
    <t>Solde (recettes-dépenses)(5)</t>
  </si>
  <si>
    <t>Recettes financières (V)</t>
  </si>
  <si>
    <t>Dépenses financières (IV)</t>
  </si>
  <si>
    <t>Montant</t>
  </si>
  <si>
    <t>Recettes</t>
  </si>
  <si>
    <t>CUMUL</t>
  </si>
  <si>
    <t>Affectation C/1068 (3)</t>
  </si>
  <si>
    <t>Solde d'exécution(3)</t>
  </si>
  <si>
    <t>Op.de l'exercice</t>
  </si>
  <si>
    <t>VIREMENTS DE LA SECTION DE FONCTIONNEMENT (d)</t>
  </si>
  <si>
    <t>951</t>
  </si>
  <si>
    <t>Transferts entre sections (c)</t>
  </si>
  <si>
    <t>PRODUITS DE CESSIONS</t>
  </si>
  <si>
    <t>954</t>
  </si>
  <si>
    <t>Immobilisations</t>
  </si>
  <si>
    <t>2...</t>
  </si>
  <si>
    <t>AUTRES SUBVENTIONS D INVESTISSEMENT NON TRANSFERABLES</t>
  </si>
  <si>
    <t>138</t>
  </si>
  <si>
    <t>Autre recettes financières (b)</t>
  </si>
  <si>
    <t>Ressources propres externes (a)(4)</t>
  </si>
  <si>
    <t>RECETTES (RESSOURCES PROPRES) (III)= a+b+c+d</t>
  </si>
  <si>
    <t>DETAIL PAR ARTICLES - RECETTES</t>
  </si>
  <si>
    <t>EQUILIBRE DES OPERATIONS FINANCIERES - RECETTES</t>
  </si>
  <si>
    <t>ELEMENTS DU BILAN</t>
  </si>
  <si>
    <t>IV</t>
  </si>
  <si>
    <t>Budget de l'exercice (BP+BS+DM))</t>
  </si>
  <si>
    <t>Détails des comptes 16449 et 166 en dépenses</t>
  </si>
  <si>
    <t>(2) Crédits de l'exercice votés lors de la séance</t>
  </si>
  <si>
    <t xml:space="preserve">(1) Détailler les chapitres budgétaires par article conformément au plan de comptes </t>
  </si>
  <si>
    <t>Dépenses</t>
  </si>
  <si>
    <t>Solde d'exécution (3)</t>
  </si>
  <si>
    <t>Op. de l'exercice</t>
  </si>
  <si>
    <t>Stocks et en-cours (G)</t>
  </si>
  <si>
    <t>Charges à répartir sur plusieurs exercices (F)</t>
  </si>
  <si>
    <t>Travaux en régie (E)</t>
  </si>
  <si>
    <t>Charges transférées (D) = E+F+G (1)</t>
  </si>
  <si>
    <t>Reprise sur autofinancement antérieur (C)(1)</t>
  </si>
  <si>
    <t>Transferts entre sections = C+D</t>
  </si>
  <si>
    <t>AUTRES IMMOBILISATIONS FINANCIERES</t>
  </si>
  <si>
    <t>27</t>
  </si>
  <si>
    <t>PARTICIPATIONS ET CREANCES RATTACHEES A DES PARTICIPATIONS</t>
  </si>
  <si>
    <t>26</t>
  </si>
  <si>
    <t>SUBVENTIONS D INVESTISSEMENT TRANSFEREES AU COMPTE DE RESULTAT</t>
  </si>
  <si>
    <t>139</t>
  </si>
  <si>
    <t>DOTATIONS, FONDS DIVERS ET RESERVES</t>
  </si>
  <si>
    <t>10</t>
  </si>
  <si>
    <t>Autres dépenses financières (sous-total) (B)</t>
  </si>
  <si>
    <t>EMPRUNTS EN EUROS</t>
  </si>
  <si>
    <t>1641</t>
  </si>
  <si>
    <t>EMPRUNTS ET DETTES ASSIMILEES (A)</t>
  </si>
  <si>
    <t>16</t>
  </si>
  <si>
    <t>HORS CHARGES TRANSFEREES (II)=A+B+C</t>
  </si>
  <si>
    <t>DEPENSES TOTALES (I)=A+B+C+D</t>
  </si>
  <si>
    <t>DETAIL PAR ARTICLES - DEPENSES</t>
  </si>
  <si>
    <t>EQUILIBRE DES OPERATIONS FINANCIERES - DEPENSES</t>
  </si>
  <si>
    <t>RECETTES</t>
  </si>
  <si>
    <t>Budget cumulé de l'exercice (BP+DM)</t>
  </si>
  <si>
    <t>DEPENSES</t>
  </si>
  <si>
    <t>(1) Les dépenses de fonctionnement (B 1) sont égales aux recettes d'investisemment en (A 2); les dépenses d'investissement (A 1) sont égales aux recettes de fonctionnement en (B 2)</t>
  </si>
  <si>
    <t>...</t>
  </si>
  <si>
    <t>Autres...</t>
  </si>
  <si>
    <t>Réintégration des amortissements</t>
  </si>
  <si>
    <t>21..,23</t>
  </si>
  <si>
    <t>Travaux en régie</t>
  </si>
  <si>
    <t>Moins-values de cession</t>
  </si>
  <si>
    <t>10..,139</t>
  </si>
  <si>
    <t>Reprises sur dotations et subventions</t>
  </si>
  <si>
    <t>ICNE N-1 contrepassés/emprunts</t>
  </si>
  <si>
    <t>ICNE de l'exercice/prêts</t>
  </si>
  <si>
    <t>B 2</t>
  </si>
  <si>
    <t>A 1</t>
  </si>
  <si>
    <t>TOTAL</t>
  </si>
  <si>
    <t>Prévisions</t>
  </si>
  <si>
    <t>Compte</t>
  </si>
  <si>
    <t>DE FONCTIONNEMENT (1)</t>
  </si>
  <si>
    <t>D'INVESTISSEMENT (1)</t>
  </si>
  <si>
    <t>Intitulé</t>
  </si>
  <si>
    <t>(D953=R951)</t>
  </si>
  <si>
    <t>Virement de section à section</t>
  </si>
  <si>
    <t>ICNE N-1 contrepassés sur prêts</t>
  </si>
  <si>
    <t>Transformation d'un prêt en subvention</t>
  </si>
  <si>
    <t>Amortissements</t>
  </si>
  <si>
    <t>Plus-values de cession</t>
  </si>
  <si>
    <t>21..,26</t>
  </si>
  <si>
    <t xml:space="preserve">VNC des immobilisations cédées </t>
  </si>
  <si>
    <t>ICNE de l'exercice/emprunts</t>
  </si>
  <si>
    <t>A 2</t>
  </si>
  <si>
    <t>B 1</t>
  </si>
  <si>
    <t>FONCTIONNEMENT (1)</t>
  </si>
  <si>
    <t>DEPENSES DE</t>
  </si>
  <si>
    <t>OPERATIONS D'ORDRE DE SECTION A SECTION</t>
  </si>
  <si>
    <t>ETATS DES METHODES UTILISEES</t>
  </si>
  <si>
    <t>VIREMENT A LA SECTION D''INVESTISSEMENT</t>
  </si>
  <si>
    <t>A953</t>
  </si>
  <si>
    <t>95 OPERATIONS SANS REALISATIONS</t>
  </si>
  <si>
    <t>B - SECTION DE FONCTIONNEMENT</t>
  </si>
  <si>
    <t>III</t>
  </si>
  <si>
    <t>III - VOTE DU BUDGET</t>
  </si>
  <si>
    <t>DEPENSES (1)</t>
  </si>
  <si>
    <t>Restes à réaliser N-1</t>
  </si>
  <si>
    <t>Article/ compte par nature</t>
  </si>
  <si>
    <t>Détail par articles</t>
  </si>
  <si>
    <t>B - SECTION DE FONCTIONNEMENT - 94 OPERATIONS NON VENTILEES</t>
  </si>
  <si>
    <t>((1) 661 et 76 uniquement servi en opérations réelles ; le rattachement de fin d'exercice par mouvement d'ordre budgétaire figure au chapitre 946</t>
  </si>
  <si>
    <t xml:space="preserve">DEPENSES(1) </t>
  </si>
  <si>
    <t>CHAPITRE 943 - OPERATIONS FINANCIERES</t>
  </si>
  <si>
    <t>PARTICIPATIONS</t>
  </si>
  <si>
    <t>CHAPITRE 942 - DOTATIONS ET PARTICIPATIONS</t>
  </si>
  <si>
    <t>B 943</t>
  </si>
  <si>
    <t>B 942</t>
  </si>
  <si>
    <t>(1) Détailler le compte à trois chiffres</t>
  </si>
  <si>
    <t>AUTRES PRODUITS</t>
  </si>
  <si>
    <t>AUTRES CHARGES EXCEPTIONNELLES</t>
  </si>
  <si>
    <t>SUBVENTIONS EXCEPTIONNELLES</t>
  </si>
  <si>
    <t>RESTITUTIONS SUR TAXES</t>
  </si>
  <si>
    <t>CHARGES EXCEPTIONNELLES SUR OPERATIONS DE GESTION</t>
  </si>
  <si>
    <t>AIDES DIRECTES A LA PERSONNE</t>
  </si>
  <si>
    <t>CHARGES DE SECURITE SOCIALE ET DE PREVOYANCE</t>
  </si>
  <si>
    <t>REMUNERATIONS DU PERSONNEL</t>
  </si>
  <si>
    <t>FRAIS POSTAUX ET FRAIS DE TELECOMMUNICATIONS</t>
  </si>
  <si>
    <t>DEPLACEMENTS ET MISSIONS</t>
  </si>
  <si>
    <t>TRANSPORTS DE BIENS ET TRANSPORTS COLLECTIFS</t>
  </si>
  <si>
    <t>PUBLICITE, PUBLICATIONS, RELATIONS PUBLIQUES</t>
  </si>
  <si>
    <t>REMUNERATIONS D INTERMEDIAIRES ET HONORAIRES</t>
  </si>
  <si>
    <t>DIVERS</t>
  </si>
  <si>
    <t>ENTRETIEN ET REPARATIONS</t>
  </si>
  <si>
    <t>LOCATIONS</t>
  </si>
  <si>
    <t>ACHATS NON STOCKES DE MATIERES ET FOURNITURES</t>
  </si>
  <si>
    <t>PRESENTATION CROISEE</t>
  </si>
  <si>
    <t>Vote de l'assemblée délibérante</t>
  </si>
  <si>
    <t>RECETTES AFFECTEES AU FONCTIONNEMENT</t>
  </si>
  <si>
    <t>Hors AE-CP</t>
  </si>
  <si>
    <t>Dans le cadre d'une AE-CP</t>
  </si>
  <si>
    <t>DEPENSES DE FONCTIONNEMENT</t>
  </si>
  <si>
    <t>DU CHAPITRE</t>
  </si>
  <si>
    <t>RECHERCHE - DEVELOPPEMENT</t>
  </si>
  <si>
    <t>AUTRES ACTIVITES</t>
  </si>
  <si>
    <t>AUTRES ACTIVITES DE SERVICES</t>
  </si>
  <si>
    <t>TOURISME</t>
  </si>
  <si>
    <t>compte par nature (1)</t>
  </si>
  <si>
    <t>COMMERCE, ARTISANAT</t>
  </si>
  <si>
    <t>INDUSTRIE, BTP</t>
  </si>
  <si>
    <t>MINES ET CARRIERES</t>
  </si>
  <si>
    <t>AGRICULTURE ET PECHE - SECURITE SANITAIRE DES ALIMENTS ET BIO SECURITE</t>
  </si>
  <si>
    <t>ANIMATION ET DEVELOPPEMENT ECONOMIQUE</t>
  </si>
  <si>
    <t>SERVICES COMMUNS</t>
  </si>
  <si>
    <t>Article</t>
  </si>
  <si>
    <t xml:space="preserve">AE = </t>
  </si>
  <si>
    <t>CHAPITRE 939 - ECONOMIE (suite)</t>
  </si>
  <si>
    <t>CHAPITRE 939 - ECONOMIE</t>
  </si>
  <si>
    <t>Détail par articles - Présentation croisée</t>
  </si>
  <si>
    <t>A 939</t>
  </si>
  <si>
    <t>B - SECTION DE FONCTIONNEMENT - 93 OPERATIONS VENTILEES</t>
  </si>
  <si>
    <t>AUTRES IMPOTS ET TAXES</t>
  </si>
  <si>
    <t>AUTRES IMPOTS, TAXES ET VERSEMENTS ASSIMILES (ADMINISTRATION DES IMPOTS)</t>
  </si>
  <si>
    <t>PRIMES D ASSURANCES</t>
  </si>
  <si>
    <t>AUTRES</t>
  </si>
  <si>
    <t>POSTES ET TELECOMMUNICATIONS</t>
  </si>
  <si>
    <t>INTERMODALITE</t>
  </si>
  <si>
    <t>INFRASTRUCTURES, TRANSPORT ET ACTIVITES NAVALS, FLUVIAUX</t>
  </si>
  <si>
    <t>INFRASTRUCTURES ET TRANSPORT AERIEN</t>
  </si>
  <si>
    <t>INFRASTRUCTURES ET TRANSPORT TERRESTRE</t>
  </si>
  <si>
    <t>CHAPITRE 938 - TRANSPORTS ET COMMUNICATION (suite)</t>
  </si>
  <si>
    <t>CHAPITRE 938 - TRANSPORTS ET COMMUNICATION</t>
  </si>
  <si>
    <t>A 938</t>
  </si>
  <si>
    <t>PRESTATIONS DE SERVICES</t>
  </si>
  <si>
    <t>REDEVANCES ET RECETTES D UTILISATION DU DOMAINE</t>
  </si>
  <si>
    <t>PERSONNEL EXTERIEUR AU SERVICE</t>
  </si>
  <si>
    <t>ETUDES ET RECHERCHES</t>
  </si>
  <si>
    <t>METEOROLOGIE</t>
  </si>
  <si>
    <t>URBANISME, LOGEMENT ET ESPACES PUBLICS</t>
  </si>
  <si>
    <t>AMENAGEMENT DU TERRITOIRE</t>
  </si>
  <si>
    <t>BIO-DIVERSITE, PROTECTION MARINE, PAYSAGES, AMENAGEMENT FORESTIER</t>
  </si>
  <si>
    <t>GESTION DE L'EAU</t>
  </si>
  <si>
    <t>PRODUCTION ET MAITRISE DE L'ENERGIE</t>
  </si>
  <si>
    <t>GESTION DES DECHETS ET LUTTE CONTRE LES POLLUTIONS</t>
  </si>
  <si>
    <t>CHAPITRE 937 - AMENAGEMENT ET ENVIRONNEMENT (suite)</t>
  </si>
  <si>
    <t>CHAPITRE 937 - AMENAGEMENT ET ENVIRONNEMENT</t>
  </si>
  <si>
    <t>A 937</t>
  </si>
  <si>
    <t>FORMATION PROFESSIONNELLE CONTINUE ET APPRENTISSAGE</t>
  </si>
  <si>
    <t>CHÔMAGE</t>
  </si>
  <si>
    <t>TRAVAIL, EMPLOI, INSERTION</t>
  </si>
  <si>
    <t>CHAPITRE 936 - TRAVAIL, EMPLOI ET FORMATION PROFESSIONNELLE</t>
  </si>
  <si>
    <t>A 936</t>
  </si>
  <si>
    <t>PRODUITS EXCEPTIONNELS SUR OPERATIONS DE GESTION</t>
  </si>
  <si>
    <t>SUBVENTIONS</t>
  </si>
  <si>
    <t>AIDES INDIRECTES A LA PERSONNE</t>
  </si>
  <si>
    <t>INSERTION</t>
  </si>
  <si>
    <t>LUTTE CONTRE LES EXCLUSIONS (DONT AIDE MEDICALE)</t>
  </si>
  <si>
    <t>LOGEMENT SOCIAL</t>
  </si>
  <si>
    <t>PENSIONS</t>
  </si>
  <si>
    <t>FAMILLE ET ENFANCE</t>
  </si>
  <si>
    <t>HANDICAP ET DEPENDANCE (DONT PERSONNES AGEES)</t>
  </si>
  <si>
    <t>CHAPITRE 935 - PROTECTION ET ACTION SOCIALE (suite)</t>
  </si>
  <si>
    <t>CHAPITRE 935 - PROTECTION ET ACTION SOCIALE</t>
  </si>
  <si>
    <t>A 935</t>
  </si>
  <si>
    <t>ACHATS D ETUDES, PRESTATIONS DE SERVICES</t>
  </si>
  <si>
    <t>INFORMATION - MEDIAS</t>
  </si>
  <si>
    <t>JEUNESSE (ACTION SOCIO-EDUCATIVE ET LOISIRS)</t>
  </si>
  <si>
    <t>SPORTS - JEUNESSE - LOISIRS</t>
  </si>
  <si>
    <t>CULTURE</t>
  </si>
  <si>
    <t>CHAPITRE 933 - CULTURE, JEUNESSE, SPORTS ET LOISIRS (suite)</t>
  </si>
  <si>
    <t>CHAPITRE 933 - CULTURE, JEUNESSE, SPORTS ET LOISIRS</t>
  </si>
  <si>
    <t>A 933</t>
  </si>
  <si>
    <t>CHARGES DIVERSES DE GESTION COURANTE</t>
  </si>
  <si>
    <t>SERVICES PERISCOLAIRES</t>
  </si>
  <si>
    <t>ENSEIGNEMENT SUPERIEUR</t>
  </si>
  <si>
    <t>ENSEIGNEMENT SECONDAIRE</t>
  </si>
  <si>
    <t>ENSEIGNEMENT PRIMAIRE</t>
  </si>
  <si>
    <t>CHAPITRE 932 - ENSEIGNEMENT (suite)</t>
  </si>
  <si>
    <t>CHAPITRE 932 - ENSEIGNEMENT</t>
  </si>
  <si>
    <t>A 932</t>
  </si>
  <si>
    <t>JUSTICE</t>
  </si>
  <si>
    <t>INCENDIE ET SECOURS</t>
  </si>
  <si>
    <t>POLICE</t>
  </si>
  <si>
    <t>CHAPITRE 931 - SECURITE ET ORDRE PUBLIC</t>
  </si>
  <si>
    <t>A 931</t>
  </si>
  <si>
    <t>AUTRES PRODUITS EXCEPTIONNELS</t>
  </si>
  <si>
    <t>MANDATS ANNULES (S/EXERCICES ANTERIEURS) OU ATTEINTS PAR DECHEANCE QUADRIENNALE</t>
  </si>
  <si>
    <t>REVENUS DES VALEURS MOBILIERES DE PLACEMENT (REVENUS DIRECTS ET INDIRECTS)</t>
  </si>
  <si>
    <t>PRODUITS DIVERS DE GESTION COURANTE</t>
  </si>
  <si>
    <t>COMPENSATIONS, ATTRIBUTIONS ET AUTRES PARTICIPATIONS</t>
  </si>
  <si>
    <t>AMENDES</t>
  </si>
  <si>
    <t>IMPOTS ET TAXES SECTORIELS</t>
  </si>
  <si>
    <t>IMPOTS ET TAXES LIES AUX ACTIVITES DE SERVICE</t>
  </si>
  <si>
    <t>DROITS D ENREGISTREMENT ET DE TIMBRE</t>
  </si>
  <si>
    <t>DROITS ET TAXES A L'IMPORTATION</t>
  </si>
  <si>
    <t>CONTRIBUTIONS DIRECTES</t>
  </si>
  <si>
    <t>TITRES ANNULES (SUR EXERCICES ANTERIEURS)</t>
  </si>
  <si>
    <t>AUTRES CHARGES FINANCIERES</t>
  </si>
  <si>
    <t>CHARGES D INTERETS</t>
  </si>
  <si>
    <t>CONTRIBUTIONS OBLIGATOIRES</t>
  </si>
  <si>
    <t>PERTES SUR CREANCES IRRECOUVRABLES</t>
  </si>
  <si>
    <t>INDEMNITES, FRAIS MISSION ET FORMAT DES ELUS, MEMBRES INSTITUT</t>
  </si>
  <si>
    <t>AUTRES CHARGES DE PERSONNEL</t>
  </si>
  <si>
    <t>CHARGES LOCATIVES ET DE COPROPRIETE</t>
  </si>
  <si>
    <t>ACHATS STOCKES - AUTRES APPROVISIONNEMENTS</t>
  </si>
  <si>
    <t>RELATIONS EXTERIEURES</t>
  </si>
  <si>
    <t>AFFAIRES COUTUMIERES</t>
  </si>
  <si>
    <t>POUVOIRS PUBLICS ET INSTITUTIONS</t>
  </si>
  <si>
    <t>SERVICES GENERAUX</t>
  </si>
  <si>
    <t>NON VENTILE</t>
  </si>
  <si>
    <t>CHAPITRE 930 - ADMINISTRATION GENERALE</t>
  </si>
  <si>
    <t>A 930</t>
  </si>
  <si>
    <t>002 Solde de fonctionnement reporté(1)</t>
  </si>
  <si>
    <t>TOTAL des groupes fonctionnels</t>
  </si>
  <si>
    <t>VIREMENT A LA SECTION D'INVESTISSEMENT</t>
  </si>
  <si>
    <t>953</t>
  </si>
  <si>
    <t>DEPENSES IMPREVUES (DANS LE CADRE D'UNE AE)</t>
  </si>
  <si>
    <t>952</t>
  </si>
  <si>
    <t>TRANSFERTS ENTRE LES SECTIONS</t>
  </si>
  <si>
    <t>946</t>
  </si>
  <si>
    <t>PROVISIONS ET AUTRES OPERATIONS MIXTES</t>
  </si>
  <si>
    <t>945</t>
  </si>
  <si>
    <t>FRAIS DE FONCTIONNEMENT DES GROUPES D''ELUS</t>
  </si>
  <si>
    <t>944</t>
  </si>
  <si>
    <t>OPERATIONS FINANCIERES</t>
  </si>
  <si>
    <t>943</t>
  </si>
  <si>
    <t>DOTATIONS ET PARTICIPATIONS</t>
  </si>
  <si>
    <t>942</t>
  </si>
  <si>
    <t>941</t>
  </si>
  <si>
    <t>IMPOSITIONS DIRECTES</t>
  </si>
  <si>
    <t>940</t>
  </si>
  <si>
    <t>Opérations non ventilées</t>
  </si>
  <si>
    <t>Groupe 94</t>
  </si>
  <si>
    <t>ECONOMIE</t>
  </si>
  <si>
    <t>939</t>
  </si>
  <si>
    <t>TRANSPORTS ET COMMUNICATION</t>
  </si>
  <si>
    <t>938</t>
  </si>
  <si>
    <t>AMENAGEMENT ET ENVIRONNEMENT</t>
  </si>
  <si>
    <t>937</t>
  </si>
  <si>
    <t>TRAVAIL, EMPLOI ET FORMATION PROFESSIONNELLE</t>
  </si>
  <si>
    <t>936</t>
  </si>
  <si>
    <t>PROTECTION ET ACTION SOCIALE</t>
  </si>
  <si>
    <t>935</t>
  </si>
  <si>
    <t>SANTE</t>
  </si>
  <si>
    <t>934</t>
  </si>
  <si>
    <t>CULTURE, JEUNESSE, SPORTS ET LOISIRS</t>
  </si>
  <si>
    <t>933</t>
  </si>
  <si>
    <t>ENSEIGNEMENT</t>
  </si>
  <si>
    <t>932</t>
  </si>
  <si>
    <t>SECURITE ET ORDRE PUBLIC</t>
  </si>
  <si>
    <t>931</t>
  </si>
  <si>
    <t>ADMINISTRATION GENERALE</t>
  </si>
  <si>
    <t>930</t>
  </si>
  <si>
    <t>Opérations ventilées</t>
  </si>
  <si>
    <t>Groupe 93</t>
  </si>
  <si>
    <t>IV=I+II+III</t>
  </si>
  <si>
    <t>Pour information, dépenses gérées hors AE</t>
  </si>
  <si>
    <t>Pour information, dépenses générales dans le cadre d'une AE</t>
  </si>
  <si>
    <t>LIBELLES</t>
  </si>
  <si>
    <t>Chap.</t>
  </si>
  <si>
    <t/>
  </si>
  <si>
    <t>II</t>
  </si>
  <si>
    <t>I</t>
  </si>
  <si>
    <t>Vote de l'assemblée délibérante sur les AE lors de la séance budgétaire</t>
  </si>
  <si>
    <t>Budget de l'exercice</t>
  </si>
  <si>
    <t>B</t>
  </si>
  <si>
    <t>B - SECTION DE FONCTIONNEMENT - VUE D'ENSEMBLE</t>
  </si>
  <si>
    <t xml:space="preserve">PRODUIT DES CESSIONS D''IMMOBILISATIONS </t>
  </si>
  <si>
    <t>VIREMENT DE LA SECTION DE FONCTIONNEMENT</t>
  </si>
  <si>
    <t>A954</t>
  </si>
  <si>
    <t>A951</t>
  </si>
  <si>
    <t>A - SECTION D'INVESTISSEMENT</t>
  </si>
  <si>
    <t>A - SECTION D'INVESTISSEMENT - 92 OPERATIONS NON VENTILEES</t>
  </si>
  <si>
    <t>CHAPITRE 923 - DETTES ET AUTRES OPERATIONS FINANCIERES</t>
  </si>
  <si>
    <t>:</t>
  </si>
  <si>
    <t>A 923</t>
  </si>
  <si>
    <t>(1) Reversement de dotations (trop perçu)</t>
  </si>
  <si>
    <t>ETAT ET ETABLISSEMENTS NATIONAUX</t>
  </si>
  <si>
    <t>EXCEDENTS DE FONCTIONNEMENT CAPITALISES</t>
  </si>
  <si>
    <t>CHAPITRE 922 - DOTATIONS ET PARTICIPATIONS</t>
  </si>
  <si>
    <t>CHAPITRE 921 - TAXES NON AFFECTEES</t>
  </si>
  <si>
    <t>A 922</t>
  </si>
  <si>
    <t>A 921</t>
  </si>
  <si>
    <t>(2) Total : hors programmes + programmes</t>
  </si>
  <si>
    <t>POUR INFORMATION : EMPRUNTS AFFECTES</t>
  </si>
  <si>
    <t>IMMOBILISATIONS CORPORELLES EN COURS</t>
  </si>
  <si>
    <t>AUTRES IMMOBILISATIONS CORPORELLES</t>
  </si>
  <si>
    <t>INSTALLATIONS, MATERIEL ET OUTILLAGE TECHNIQUES</t>
  </si>
  <si>
    <t>CONSTRUCTIONS</t>
  </si>
  <si>
    <t>DEPENSES(2)</t>
  </si>
  <si>
    <t>PRESENTATION CROISEE (cumulé de l'exercice + restes à réaliser + éléments nouvellement votés)</t>
  </si>
  <si>
    <t>Budget cumulé de l'exercice(BP+DM)</t>
  </si>
  <si>
    <t>RECETTES AFFECTEES AUX EQUIPEMENTS</t>
  </si>
  <si>
    <t>Hors AP-CP</t>
  </si>
  <si>
    <t>Dans le cadre d'une AP-CP</t>
  </si>
  <si>
    <t>DEPENSES D'EQUIPEMENT</t>
  </si>
  <si>
    <t xml:space="preserve">AP = </t>
  </si>
  <si>
    <t>CHAPITRE 909 - ECONOMIE (suite)</t>
  </si>
  <si>
    <t>CHAPITRE 909 - ECONOMIE</t>
  </si>
  <si>
    <t>A 909</t>
  </si>
  <si>
    <t>A - SECTION D'INVESTISSEMENT - 90 OPERATIONS VENTILEES</t>
  </si>
  <si>
    <t>FRAIS D ETUDES, DE RECHERCHE ET DE DEVELOPPEMENT ET FRAIS D INSERTION</t>
  </si>
  <si>
    <t>CHAPITRE 908 - TRANSPORTS ET COMMUNICATION (suite)</t>
  </si>
  <si>
    <t>CHAPITRE 908 - TRANSPORTS ET COMMUNICATION</t>
  </si>
  <si>
    <t>A 908</t>
  </si>
  <si>
    <t>CHAPITRE 907 - AMENAGEMENT ET ENVIRONNEMENT (suite)</t>
  </si>
  <si>
    <t>CHAPITRE 907 - AMENAGEMENT ET ENVIRONNEMENT</t>
  </si>
  <si>
    <t>A 907</t>
  </si>
  <si>
    <t>CHAPITRE 906 - TRAVAIL, EMPLOI ET FORMATION PROFESSIONNELLE</t>
  </si>
  <si>
    <t>A 906</t>
  </si>
  <si>
    <t>CHAPITRE 903 - CULTURE, JEUNESSE, SPORTS ET LOISIRS (suite)</t>
  </si>
  <si>
    <t>CHAPITRE 903 - CULTURE, JEUNESSE, SPORTS ET LOISIRS</t>
  </si>
  <si>
    <t>A 903</t>
  </si>
  <si>
    <t>CHAPITRE 902 - ENSEIGNEMENT (suite)</t>
  </si>
  <si>
    <t>CHAPITRE 902 - ENSEIGNEMENT</t>
  </si>
  <si>
    <t>A 902</t>
  </si>
  <si>
    <t>CHAPITRE 901 - SECURITE ET ORDRE PUBLIC</t>
  </si>
  <si>
    <t>A 901</t>
  </si>
  <si>
    <t>SUBVENTIONS D EQUIPEMENT TRANSFERABLES</t>
  </si>
  <si>
    <t>CONSTRUCTIONS SUR SOL D AUTRUI</t>
  </si>
  <si>
    <t>CONCESSIONS ET DROITS SIMILAIRES, BREVETS, LICENCES, MARQUES, PROCEDES, DROITS</t>
  </si>
  <si>
    <t>CHAPITRE 900 - ADMINISTRATION GENERALE</t>
  </si>
  <si>
    <t>A 900</t>
  </si>
  <si>
    <t>(2) Il s'agit de la délibération d'affectation du résultat par conséquent, ce montant ne fait pas l'objet d'un nouveau vote du BS</t>
  </si>
  <si>
    <t>Excédent de fonctionnement capitalisé (2)</t>
  </si>
  <si>
    <t>1068</t>
  </si>
  <si>
    <t>Solde d'exécution reporté(1)</t>
  </si>
  <si>
    <t>001</t>
  </si>
  <si>
    <t>DEPENSES IMPREVUES</t>
  </si>
  <si>
    <t>950</t>
  </si>
  <si>
    <t>Opérations sans réalisation</t>
  </si>
  <si>
    <t>Groupe 95</t>
  </si>
  <si>
    <t>926</t>
  </si>
  <si>
    <t>OPERATIONS PATRIMONIALES</t>
  </si>
  <si>
    <t>925</t>
  </si>
  <si>
    <t>OPERATIONS POUR LE COMPTE DE TIERS</t>
  </si>
  <si>
    <t>924</t>
  </si>
  <si>
    <t>DETTES ET AUTRES OPERATIONS FINANCIERES</t>
  </si>
  <si>
    <t>923</t>
  </si>
  <si>
    <t>922</t>
  </si>
  <si>
    <t>TAXES NON AFFECTEES</t>
  </si>
  <si>
    <t>921</t>
  </si>
  <si>
    <t>Groupe 92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</si>
  <si>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</si>
  <si>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</si>
  <si>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</si>
  <si>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</si>
  <si>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</si>
  <si>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</si>
  <si>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</si>
  <si>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</si>
  <si>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</si>
  <si>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</si>
  <si>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Groupe 90</t>
  </si>
  <si>
    <t>I+IV</t>
  </si>
  <si>
    <t>IV=II+III</t>
  </si>
  <si>
    <t>Total des crédits propres au BS ou DM (après vote)</t>
  </si>
  <si>
    <t>Propositions nouvelles</t>
  </si>
  <si>
    <t>Chapitre</t>
  </si>
  <si>
    <t>A</t>
  </si>
  <si>
    <t>A - SECTION D'INVESTISSEMENT - VUE D'ENSEMBLE - RECETTES</t>
  </si>
  <si>
    <t>Pour information Dépenses gérées hors AP</t>
  </si>
  <si>
    <t>Pour information Dépenses gérées dans le cadre d'une AP</t>
  </si>
  <si>
    <t>Vote de l'assemblée sur les AP de la séance budgétaire</t>
  </si>
  <si>
    <t>A - SECTION D'INVESTISSEMENT - VUE D'ENSEMBLE - DEPENSES</t>
  </si>
  <si>
    <t>(3) Dans la limite de 7,5% des dépenses réelles de la section .</t>
  </si>
  <si>
    <t>(2) Rayer la mention inutile</t>
  </si>
  <si>
    <t>(1) A compléter par «du chapitre» ou «de l'article».</t>
  </si>
  <si>
    <t>IV - En l'absence de mention au paragraphe III - ci dessus, le(s) président(s) est réputé ne pas avoir reçu l'autorisation de l'assemblée délibérante de pratiquer des virements de crédits de paiement de chapitre à chapitre.</t>
  </si>
  <si>
    <t>..........................................................................................................</t>
  </si>
  <si>
    <t>III - L'assemblée délibérante autorise le(s) président(s) à opérer des virements de crédits de paiement de chapitre à chapitre dans les limites suivantes (3) :</t>
  </si>
  <si>
    <t>II - En l'absence de mention au paragraphe I ci-dessus, le budget est réputé voté par chapitre.</t>
  </si>
  <si>
    <t>La liste des articles spécialisés sur lesquels l'ordonnateur ne peut procéder à des virements d'article à article est la suivante:</t>
  </si>
  <si>
    <t>I  - L'assemblée délibérante a voté le présent budget (crédits de paiement afférents à une AP/AE ou crédits de paiement hors AP/AE) :</t>
  </si>
  <si>
    <t>(1) Exceptionnellement, les comptes 20,21,23 sont en recettes réelles en cas de réduction ou d'annulation de mandats donnant lieu à reversement.</t>
  </si>
  <si>
    <t>TOTAL DES RECETTES DE FONCTIONNEMENT CUMULEES</t>
  </si>
  <si>
    <t>=</t>
  </si>
  <si>
    <t>R002 RESULTAT REPORTE OU ANTICIPE</t>
  </si>
  <si>
    <t>+</t>
  </si>
  <si>
    <t>Sous total des opérations d'ordre</t>
  </si>
  <si>
    <t>PRODUITS EXCEPTIONNELS</t>
  </si>
  <si>
    <t>77</t>
  </si>
  <si>
    <t>PRODUITS FINANCIERS</t>
  </si>
  <si>
    <t>76</t>
  </si>
  <si>
    <t>ATTENUATION DE CHARGES</t>
  </si>
  <si>
    <t>013</t>
  </si>
  <si>
    <t>AUTRES PRODUITS D ACTIVITE</t>
  </si>
  <si>
    <t>75</t>
  </si>
  <si>
    <t>74</t>
  </si>
  <si>
    <t>731</t>
  </si>
  <si>
    <t>IMPOTS, DROITS ET TAXES (hors c/731)</t>
  </si>
  <si>
    <t>73</t>
  </si>
  <si>
    <t>PRODUITS DES SERVICES DU DOMAINE ET VENTES DIVERSES</t>
  </si>
  <si>
    <t>70</t>
  </si>
  <si>
    <t>Sous total des opérations réelles et mixtes</t>
  </si>
  <si>
    <t>Recettes de fonctionnement - Total</t>
  </si>
  <si>
    <t>Pour information total des crédits propres au BS ou DM</t>
  </si>
  <si>
    <t>Exercice + Restes à réaliser</t>
  </si>
  <si>
    <t>FONCTIONNEMENT</t>
  </si>
  <si>
    <t>TOTAL DES RECETTES D'INVESTISSEMENT CUMULEES</t>
  </si>
  <si>
    <t>AFFECTATION AU COMPTE 1068</t>
  </si>
  <si>
    <t>R001 SOLDE D'EXECUTION POSITIF REPORTE OU ANTICIPE</t>
  </si>
  <si>
    <t>OPERATIONS POUR COMPTE DE TIERS</t>
  </si>
  <si>
    <t>45</t>
  </si>
  <si>
    <t>IMMOBILISATIONS EN COURS (1)</t>
  </si>
  <si>
    <t>23</t>
  </si>
  <si>
    <t>IMMOBILISATIONS RECUES EN AFFECTATION</t>
  </si>
  <si>
    <t>22</t>
  </si>
  <si>
    <t>IMMOBILISATIONS CORPORELLES (1)</t>
  </si>
  <si>
    <t>21</t>
  </si>
  <si>
    <t>SUBVENTIONS D EQUIPEMENT VERSEES (1)</t>
  </si>
  <si>
    <t>204</t>
  </si>
  <si>
    <t>IMMOBILISATIONS INCORPORELLES (hors 204) (1)</t>
  </si>
  <si>
    <t>20</t>
  </si>
  <si>
    <t>COMPTE DE LIAISON : AFFECTATION (BUDGETS ANNEXES - REGIES NON PERSONNALISEES)</t>
  </si>
  <si>
    <t>18</t>
  </si>
  <si>
    <t>EMPRUNTS ET DETTES ASSIMILEES</t>
  </si>
  <si>
    <t>SUBVENTIONS D INVESTISSEMENT</t>
  </si>
  <si>
    <t>13</t>
  </si>
  <si>
    <t>DOTATIONS, FONDS DIVERS ET RESERVES (sauf 1068)</t>
  </si>
  <si>
    <t>Recettes d'investissement - Total</t>
  </si>
  <si>
    <t>INVESTISSEMENT</t>
  </si>
  <si>
    <t>3-B</t>
  </si>
  <si>
    <t>3-  BALANCE GENERALE (B-RECETTES)</t>
  </si>
  <si>
    <t>II - PRESENTATION GENERALE DU BUDGET</t>
  </si>
  <si>
    <t>TOTAL DES DEPENSES DE FONCTIONNEMENT CUMULEES</t>
  </si>
  <si>
    <t>D002 RESULTAT REPORTE OU ANTICIPE</t>
  </si>
  <si>
    <t>CHARGES EXCEPTIONNELLES</t>
  </si>
  <si>
    <t>67</t>
  </si>
  <si>
    <t>CHARGES FINANCIERES</t>
  </si>
  <si>
    <t>66</t>
  </si>
  <si>
    <t>FRAIS DE FONCTIONNEMENT DES GROUPES D'ELUS</t>
  </si>
  <si>
    <t>6586</t>
  </si>
  <si>
    <t>AUTRES CHARGES D ACTIVITE</t>
  </si>
  <si>
    <t>65</t>
  </si>
  <si>
    <t>ATTENUATION DE PRODUITS</t>
  </si>
  <si>
    <t>014</t>
  </si>
  <si>
    <t>CHARGES DE PERSONNEL ET FRAIS ASSIMILES</t>
  </si>
  <si>
    <t>012</t>
  </si>
  <si>
    <t>CHARGES A CARACTERE GENERAL</t>
  </si>
  <si>
    <t>011</t>
  </si>
  <si>
    <t>Dépenses de fonctionnement - Total</t>
  </si>
  <si>
    <t>TOTAL DES DEPENSES D'INVESTISSEMENT CUMULEES</t>
  </si>
  <si>
    <t>D001 SOLDE D'EXECUTION NEGATIF OU REPORTE</t>
  </si>
  <si>
    <t>IMMOBILISATIONS EN COURS</t>
  </si>
  <si>
    <t>IMMOBILISATIONS CORPORELLES</t>
  </si>
  <si>
    <t>SUBVENTIONS D EQUIPEMENT VERSEES</t>
  </si>
  <si>
    <t xml:space="preserve">IMMOBILISATIONS INCORPORELLES (hors 204) </t>
  </si>
  <si>
    <t>Dépenses d'investissement - Total</t>
  </si>
  <si>
    <t>3-A</t>
  </si>
  <si>
    <t>3- BALANCE GENERALE (A-DEPENSES)</t>
  </si>
  <si>
    <t>TOTAL DE LA SECTION</t>
  </si>
  <si>
    <t>002 SOLDE D'EXECUTION REPORTE</t>
  </si>
  <si>
    <t>AUTOFINANCEMENT DEGAGE = D(946+953)-R946..................................................</t>
  </si>
  <si>
    <t>953 Virement à la section d'investissement</t>
  </si>
  <si>
    <t>946 Transferts entre sections</t>
  </si>
  <si>
    <t>OPERATIONS D'ORDRE</t>
  </si>
  <si>
    <t>945 Provisions et autres opérations mixtes</t>
  </si>
  <si>
    <t>944 Frais de fonctionnement des groupes d'élus</t>
  </si>
  <si>
    <t>943 Opérations financières</t>
  </si>
  <si>
    <t xml:space="preserve">942 Dotations et participations </t>
  </si>
  <si>
    <t>941 Autres impôts et taxes</t>
  </si>
  <si>
    <t>940 Impositions directes</t>
  </si>
  <si>
    <t>94 Opérations non ventilées</t>
  </si>
  <si>
    <t>939 Economie</t>
  </si>
  <si>
    <t>938 Transports et communication</t>
  </si>
  <si>
    <t>937 Aménagement et environnement</t>
  </si>
  <si>
    <t>936 Travail, emploi et formation professionnelle</t>
  </si>
  <si>
    <t>935 Protection et action sociale</t>
  </si>
  <si>
    <t>934 Santé</t>
  </si>
  <si>
    <t>933 Culture, jeunesse, sports, loisirs</t>
  </si>
  <si>
    <t>932 Enseignement</t>
  </si>
  <si>
    <t>931 Sécurité et ordre public</t>
  </si>
  <si>
    <t>930 Administration générale</t>
  </si>
  <si>
    <t>93 Opérations ventilées</t>
  </si>
  <si>
    <t>CHAPITRES</t>
  </si>
  <si>
    <t>OPERATIONS REELLES ET MIXTES</t>
  </si>
  <si>
    <t>SECTION DE FONCTIONNEMENT (cumulé de l'exercice + restes à réaliser)</t>
  </si>
  <si>
    <t>2 - B</t>
  </si>
  <si>
    <t>2 - EQUILIBRE FINANCIER DU BUDGET (B - FONCTIONNEMENT)</t>
  </si>
  <si>
    <t>923-1068 AFFECTATION</t>
  </si>
  <si>
    <t>001 SOLDE D'EXECUTION N-1 REPORTE</t>
  </si>
  <si>
    <t>AUTOFINANCEMENT DE L'EXERCICE = R(926+951) - D926..................................................</t>
  </si>
  <si>
    <t>951 Virement de la section de fonctionnement</t>
  </si>
  <si>
    <t>926 Transferts entre sections</t>
  </si>
  <si>
    <t>925 Opérations patrimoniales (à l'interieur de la section)</t>
  </si>
  <si>
    <t>954 Produit des cessions d'immobilisations</t>
  </si>
  <si>
    <t>95 Opérations sans réalisation</t>
  </si>
  <si>
    <t>924 Opération pour le compte de tiers</t>
  </si>
  <si>
    <t>923 Dettes et autres opérations financières</t>
  </si>
  <si>
    <t>922 Dotations et participations</t>
  </si>
  <si>
    <t>921 Taxes non affectées</t>
  </si>
  <si>
    <t>92 Opérations non ventilées</t>
  </si>
  <si>
    <t>909 Economie</t>
  </si>
  <si>
    <t>908 Transports et communication</t>
  </si>
  <si>
    <t>907 Aménagement et environnement</t>
  </si>
  <si>
    <t>906 Travail, emploi et formation professionnelle</t>
  </si>
  <si>
    <t>905 Protection et action sociale</t>
  </si>
  <si>
    <t>904 Santé</t>
  </si>
  <si>
    <t>903 Culture, jeunesse, sports et loisirs</t>
  </si>
  <si>
    <t>902 Enseignement</t>
  </si>
  <si>
    <t>901 Sécurité et ordre public</t>
  </si>
  <si>
    <t>900 Administration générale</t>
  </si>
  <si>
    <t>90 Opérations ventilées</t>
  </si>
  <si>
    <t>OPERATIONS REELLES</t>
  </si>
  <si>
    <t>SECTION D'INVESTISSEMENT (cumulé de l'exercice + restes à réaliser)</t>
  </si>
  <si>
    <t>2 - A</t>
  </si>
  <si>
    <t>2 - EQUILIBRE FINANCIER DU BUDGET (A - INVESTISSEMENT)</t>
  </si>
  <si>
    <t>002 Excédent de fonctionnement reporté(2)</t>
  </si>
  <si>
    <t>94 OPERATIONS NON VENTILEES</t>
  </si>
  <si>
    <t>93 OPERATIONS VENTILEES</t>
  </si>
  <si>
    <t>RECETTES DE FONCTIONNEMENT</t>
  </si>
  <si>
    <t>002 Déficit de fonctionnement reporté(2)</t>
  </si>
  <si>
    <t xml:space="preserve"> - hors AE/CP</t>
  </si>
  <si>
    <t xml:space="preserve"> - en AE/CP</t>
  </si>
  <si>
    <t>001 Solde d'exécution reporté(2)</t>
  </si>
  <si>
    <t>923-1068 Excédent de fonctionnement capitalisé(2)</t>
  </si>
  <si>
    <t>924 Opérations pour le compte de tiers</t>
  </si>
  <si>
    <t xml:space="preserve"> - Autres opérations non ventilées</t>
  </si>
  <si>
    <t>92 OPERATIONS NON VENTILEES</t>
  </si>
  <si>
    <t xml:space="preserve"> - Recettes affectées</t>
  </si>
  <si>
    <t>90 OPERATIONS VENTILEES</t>
  </si>
  <si>
    <t>RECETTES D'INVESTISSEMENT</t>
  </si>
  <si>
    <t xml:space="preserve"> - Hors AP/CP</t>
  </si>
  <si>
    <t xml:space="preserve"> - En AP/CP</t>
  </si>
  <si>
    <t>DEPENSES D'INVESTISSEMENT</t>
  </si>
  <si>
    <t xml:space="preserve">AE VOTEES </t>
  </si>
  <si>
    <t xml:space="preserve">AP VOTEES </t>
  </si>
  <si>
    <t>9                         ECONOMIE ET DEVELOPPEMENT (1)</t>
  </si>
  <si>
    <t>8               TRANSPORTS ET COMMUNICATION (1)</t>
  </si>
  <si>
    <t>7               AMENAGEMENT, ENVIRONNEMENT (1)</t>
  </si>
  <si>
    <t>6                     TRAVAIL, EMPLOI ET FORMATION PROFESSIONNELLE (1)</t>
  </si>
  <si>
    <t>5               PROTECTION ET ACTION SOCIALE (1)</t>
  </si>
  <si>
    <t>4                         SANTE (PREV. MEDICO SOCIALE) (1)</t>
  </si>
  <si>
    <t>3                     CULTURE, JEUNESSE ET SPORTS, LOISIRS (1)</t>
  </si>
  <si>
    <t>SECTION</t>
  </si>
  <si>
    <t>2               ENSEIGNEMENT (1)</t>
  </si>
  <si>
    <t>1                     SECURITE ET ORDRE PUBLIC (1)</t>
  </si>
  <si>
    <t>0               ADMINISTRATION GENERALE (sauf 01)(1)</t>
  </si>
  <si>
    <t>NON VENTILE (1)</t>
  </si>
  <si>
    <t>RESTES A REALISER N-1</t>
  </si>
  <si>
    <t>BUDGET CUMULE DE L'EXERCICE (BP+DM)</t>
  </si>
  <si>
    <t>1 - BUDGET - RECAPITULATION PAR GROUPES FONCTIONNELS</t>
  </si>
  <si>
    <t>(1)Aux dépenses et recettes réelles sont assimilées les opérations mixtes, constituées principalement des provisions et reprises sur provisions</t>
  </si>
  <si>
    <t>BUDGET</t>
  </si>
  <si>
    <t>SECTION DE FONCTIONNEMENT</t>
  </si>
  <si>
    <t>SECTION D'INVESTISSEMENT</t>
  </si>
  <si>
    <t>ORDRE</t>
  </si>
  <si>
    <t>REELLES(1)</t>
  </si>
  <si>
    <t>TOTAL DES RECETTES</t>
  </si>
  <si>
    <t>TOTAL DES DEPENSES</t>
  </si>
  <si>
    <t>VENTILATION DES OPERATIONS REELLES ET D'ORDRE DU BUDGET</t>
  </si>
  <si>
    <t>TOTAL DU BUDGET</t>
  </si>
  <si>
    <t>TOTAL DE LA SECTION DE FONCTIONNEMENT</t>
  </si>
  <si>
    <t>TOTAL DE LA SECTION D'INVESTISSEMENT</t>
  </si>
  <si>
    <t>VUE D'ENSEMBLE DU BUDGET</t>
  </si>
  <si>
    <t>SECTION DE FONCTIONNEMENT - TOTAL</t>
  </si>
  <si>
    <t>SECTION D'INVESTISSEMENT - TOTAL</t>
  </si>
  <si>
    <t>/ART</t>
  </si>
  <si>
    <t>TITRES RESTANT A EMETTRE</t>
  </si>
  <si>
    <t>LIBELLE</t>
  </si>
  <si>
    <t>CHAP</t>
  </si>
  <si>
    <t>RESTES A REALISER - RECETTES</t>
  </si>
  <si>
    <t>DEFICIT</t>
  </si>
  <si>
    <t>EXCEDENT</t>
  </si>
  <si>
    <t>SOLDE (B)</t>
  </si>
  <si>
    <t>RESULTAT CUMULE = (A)+(B)</t>
  </si>
  <si>
    <t>RESTES A REALISER</t>
  </si>
  <si>
    <t>2 - EXECUTION DU BUDGET DE L'EXERCICE PRECEDENT</t>
  </si>
  <si>
    <t>I - INFORMATIONS GENERALES</t>
  </si>
  <si>
    <t>DEPENSES ENGAGEES NON MANDATEES</t>
  </si>
  <si>
    <t>RESTES A REALISER - DEPENSES</t>
  </si>
  <si>
    <t>ou SOLDE (A)</t>
  </si>
  <si>
    <t>RESULTAT REPORTE</t>
  </si>
  <si>
    <t>RESULTAT</t>
  </si>
  <si>
    <t>SOLDE D'EXECUTION ou</t>
  </si>
  <si>
    <t>RESULTAT DE L'EXERCICE N-1</t>
  </si>
  <si>
    <t>2-EXECUTION DU BUDGET DE L'EXERCICE PRECEDENT</t>
  </si>
  <si>
    <t xml:space="preserve">   Dans l'ensemble des tableaux, les cases grisées ne doivent pas être remplies</t>
  </si>
  <si>
    <t>(2) Evolution de l'assiette fiscale des dotations aux collectivités</t>
  </si>
  <si>
    <t>Collectivité</t>
  </si>
  <si>
    <r>
      <t xml:space="preserve">Coefficient de mobilisation des centimes additionnels </t>
    </r>
    <r>
      <rPr>
        <b/>
        <sz val="8"/>
        <rFont val="Arial"/>
        <family val="2"/>
      </rPr>
      <t>(1)</t>
    </r>
  </si>
  <si>
    <r>
      <t xml:space="preserve">13. </t>
    </r>
    <r>
      <rPr>
        <sz val="10"/>
        <rFont val="Arial"/>
        <family val="2"/>
      </rPr>
      <t>Encours de la dette / capacité d'autofinancement</t>
    </r>
  </si>
  <si>
    <r>
      <t xml:space="preserve">12. </t>
    </r>
    <r>
      <rPr>
        <sz val="10"/>
        <rFont val="Arial"/>
        <family val="2"/>
      </rPr>
      <t>Encours de la dette / recettes réelles de fonctionnement</t>
    </r>
  </si>
  <si>
    <r>
      <t xml:space="preserve">11. </t>
    </r>
    <r>
      <rPr>
        <sz val="10"/>
        <rFont val="Arial"/>
        <family val="2"/>
      </rPr>
      <t>Dépenses d'équipement brut / recettes réelles de fonctionnement.</t>
    </r>
  </si>
  <si>
    <t xml:space="preserve">    la dette en capital / recettes réelles de fonctionnement</t>
  </si>
  <si>
    <r>
      <t xml:space="preserve">10. </t>
    </r>
    <r>
      <rPr>
        <sz val="10"/>
        <rFont val="Arial"/>
        <family val="2"/>
      </rPr>
      <t>Dépenses réelles de fonctionnement + remboursement annuel de</t>
    </r>
  </si>
  <si>
    <r>
      <t xml:space="preserve">9. </t>
    </r>
    <r>
      <rPr>
        <sz val="10"/>
        <rFont val="Arial"/>
        <family val="2"/>
      </rPr>
      <t>Taux d'épargne brut / population</t>
    </r>
  </si>
  <si>
    <r>
      <t xml:space="preserve">8. </t>
    </r>
    <r>
      <rPr>
        <sz val="10"/>
        <rFont val="Arial"/>
        <family val="2"/>
      </rPr>
      <t>Impôts et taxes / recettes de fonctionnement</t>
    </r>
  </si>
  <si>
    <r>
      <t xml:space="preserve">7. </t>
    </r>
    <r>
      <rPr>
        <sz val="10"/>
        <rFont val="Arial"/>
        <family val="2"/>
      </rPr>
      <t xml:space="preserve">Taux d'évolution prévisionnel des recettes fiscales </t>
    </r>
    <r>
      <rPr>
        <sz val="8"/>
        <rFont val="Arial"/>
        <family val="2"/>
      </rPr>
      <t>(2)</t>
    </r>
  </si>
  <si>
    <r>
      <t xml:space="preserve">6. </t>
    </r>
    <r>
      <rPr>
        <sz val="10"/>
        <rFont val="Arial"/>
        <family val="2"/>
      </rPr>
      <t>Dépenses de personnel / dépenses réelles de fonctionnement</t>
    </r>
  </si>
  <si>
    <t>Nombre de mètres carrés de surface utile de bâtiments</t>
  </si>
  <si>
    <r>
      <t xml:space="preserve">5. </t>
    </r>
    <r>
      <rPr>
        <sz val="10"/>
        <rFont val="Arial"/>
        <family val="2"/>
      </rPr>
      <t>Dotation globale de fonctionnement / Population</t>
    </r>
  </si>
  <si>
    <t>la collectivité</t>
  </si>
  <si>
    <r>
      <t xml:space="preserve">4. </t>
    </r>
    <r>
      <rPr>
        <sz val="10"/>
        <rFont val="Arial"/>
        <family val="2"/>
      </rPr>
      <t>Encours de la dette / Population</t>
    </r>
  </si>
  <si>
    <t>Nombre d'organismes de coopération auxquels participe</t>
  </si>
  <si>
    <r>
      <t xml:space="preserve">3. </t>
    </r>
    <r>
      <rPr>
        <sz val="10"/>
        <rFont val="Arial"/>
        <family val="2"/>
      </rPr>
      <t>Dépenses d'équipement brut / Population</t>
    </r>
  </si>
  <si>
    <t>Longueur de la voirie (en km)</t>
  </si>
  <si>
    <r>
      <t xml:space="preserve">2. </t>
    </r>
    <r>
      <rPr>
        <sz val="10"/>
        <rFont val="Arial"/>
        <family val="2"/>
      </rPr>
      <t>Recettes réelles de fonctionnement / Population</t>
    </r>
  </si>
  <si>
    <t>Population fictive</t>
  </si>
  <si>
    <r>
      <t xml:space="preserve">1. </t>
    </r>
    <r>
      <rPr>
        <sz val="10"/>
        <rFont val="Arial"/>
        <family val="2"/>
      </rPr>
      <t>Dépenses réelles de fonctionnement / Population</t>
    </r>
  </si>
  <si>
    <t>Population totale (colonne h du recensement INSEE.)</t>
  </si>
  <si>
    <t>Valeurs</t>
  </si>
  <si>
    <t>INFORMATIONS FINANCIERES - RATIOS</t>
  </si>
  <si>
    <t>INFORMATIONS STATISTIQUES</t>
  </si>
  <si>
    <t>1. INFORMATIONS STATISTIQUES ET FISCALES</t>
  </si>
  <si>
    <t>I  -  INFORMATIONS GENERALES</t>
  </si>
  <si>
    <t>Cf. idem maquette BP figurant à l'annexe 2 de l'arrêté du 12 décembre 2011</t>
  </si>
  <si>
    <t>(1)</t>
  </si>
  <si>
    <t>95 - Dépenses sans réalisation</t>
  </si>
  <si>
    <t>Signatures (1)</t>
  </si>
  <si>
    <t>94 - Opérations non ventilées</t>
  </si>
  <si>
    <t>Décisions en matière de taux de contributions directes (1)</t>
  </si>
  <si>
    <t>93 - Opérations ventilées</t>
  </si>
  <si>
    <t>Liste des budgets annexes (1)</t>
  </si>
  <si>
    <t>Vue d'ensemble</t>
  </si>
  <si>
    <t>Liste des établissements publics créés (1)</t>
  </si>
  <si>
    <t>B - Section de fonctionnement</t>
  </si>
  <si>
    <t>par la collectivité dans le cadre du vote du budget  (1)</t>
  </si>
  <si>
    <t>95 - Opérations sans réalisation</t>
  </si>
  <si>
    <t xml:space="preserve">Liste des organismes de regroupement - Subventions versées </t>
  </si>
  <si>
    <t>92 - Opérations non ventilées</t>
  </si>
  <si>
    <t>Etat du personnel (1)</t>
  </si>
  <si>
    <t>90 - Opérations ventilées</t>
  </si>
  <si>
    <t>Etats des engagements donnés et reçus (1)</t>
  </si>
  <si>
    <t>Etat des emprunts garantis (1)</t>
  </si>
  <si>
    <t>A - Section d'investissement</t>
  </si>
  <si>
    <t>Eléments de bilan - Immobilisations financières (1)</t>
  </si>
  <si>
    <t>III - Vote du budget</t>
  </si>
  <si>
    <t>et cessions) (1)</t>
  </si>
  <si>
    <t xml:space="preserve">Eléments de bilan - Etat des immobilisations (dont acquisitions </t>
  </si>
  <si>
    <t>3 - Balance générale du budget</t>
  </si>
  <si>
    <t>Eléments de bilan - Etat de la dette (1)</t>
  </si>
  <si>
    <t>2 - Equilibre financier du budget</t>
  </si>
  <si>
    <t>engagements (1)</t>
  </si>
  <si>
    <t>1 - Budget -Récapitulation par groupes fonctionnels</t>
  </si>
  <si>
    <t xml:space="preserve">Liste des organismes dans lesquels la collectivité a pris des </t>
  </si>
  <si>
    <t>Vue d'ensemble du budget</t>
  </si>
  <si>
    <t>Recettes reversées et dotations à d'autre collectivités (1)</t>
  </si>
  <si>
    <t>II - Présentation générale du budget</t>
  </si>
  <si>
    <t>Opérations d'ordre de section à section - Etat des méthodes  (1)</t>
  </si>
  <si>
    <t>Equilibre des opérations financières</t>
  </si>
  <si>
    <t>Exécution du budget de l'exercice précédent</t>
  </si>
  <si>
    <t>Opérations pour compte de tiers</t>
  </si>
  <si>
    <t>Présentation des AP et des AE</t>
  </si>
  <si>
    <t>Informations statistiques et fiscales</t>
  </si>
  <si>
    <t>sans objet</t>
  </si>
  <si>
    <t>joint</t>
  </si>
  <si>
    <t>I - Informations générales</t>
  </si>
  <si>
    <t>SOMMAIRE</t>
  </si>
  <si>
    <t>Voté par fonction</t>
  </si>
  <si>
    <t>RÉPUBLIQUE FRANCAISE</t>
  </si>
  <si>
    <t>COLLECTIVITE : TERRITOIRE des ÎLES WALLIS et FUTUNA</t>
  </si>
  <si>
    <t>POSTE COMPTABLE : DIRECTION des FINANCES PUBLIQUES du TERRITOIRE</t>
  </si>
  <si>
    <t>des ÎLES WALLIS et FUTUNA</t>
  </si>
  <si>
    <t>M 52 adaptée</t>
  </si>
  <si>
    <t>BUDGET SUPPLÉMENTAIRE</t>
  </si>
  <si>
    <t>ANNÉE 2017</t>
  </si>
  <si>
    <t>Arrêté n° 2017-521 du 19 juillet 2017 approuvant et rendant exécutoire la délibération n° 38/AT/2017</t>
  </si>
  <si>
    <t>du 06 juillet 2017 portant adoption des budgets supplémentaire - Principal - Annexe du Service</t>
  </si>
  <si>
    <t xml:space="preserve">des postes et télécommunications - stratégie de développement numérique du Territoire </t>
  </si>
  <si>
    <t>de Wallis et Futuna de l'exercice 2017 du Territoire des Îles Wallis et Futuna</t>
  </si>
  <si>
    <t>Exprimé en francs de la communauté du pacifique (XPF)</t>
  </si>
  <si>
    <t>BUDGET : 01 BUDGET PRINCIPAL</t>
  </si>
  <si>
    <t>Page</t>
  </si>
  <si>
    <t>INFORMATIONS FISCALES PREVISIONNELLES</t>
  </si>
  <si>
    <t>Moyennes prévisionnelles</t>
  </si>
  <si>
    <t>(1) Total des centimes additionnels votés par l'Assemblée / Total des centimes additionnels plafonnés</t>
  </si>
  <si>
    <t>NOUVELLES PROPOSITIONS DE LA COMMISSION DES FINANCES</t>
  </si>
  <si>
    <t>VOTE DE L'ASSEMBLEE</t>
  </si>
  <si>
    <t>(1) Total des crédits votés = crédits 'budget cumulé de l'exercice' + crédits 'vote de l'assemblée'.</t>
  </si>
  <si>
    <t>(2) Inscrire à la colonne 'vote de l'assemblée', les crédits constatés conformément au compte administratif ou à la délibération de reprise des résultats.</t>
  </si>
  <si>
    <r>
      <t xml:space="preserve">- au niveau (1) </t>
    </r>
    <r>
      <rPr>
        <b/>
        <sz val="8"/>
        <rFont val="Arial"/>
        <family val="2"/>
      </rPr>
      <t xml:space="preserve">du chapitre </t>
    </r>
    <r>
      <rPr>
        <sz val="8"/>
        <rFont val="Arial"/>
        <family val="2"/>
      </rPr>
      <t>pour la section d'investissement</t>
    </r>
  </si>
  <si>
    <r>
      <t xml:space="preserve">- au niveau (1) </t>
    </r>
    <r>
      <rPr>
        <b/>
        <sz val="8"/>
        <rFont val="Arial"/>
        <family val="2"/>
      </rPr>
      <t xml:space="preserve">du chapitre </t>
    </r>
    <r>
      <rPr>
        <sz val="8"/>
        <rFont val="Arial"/>
        <family val="2"/>
      </rPr>
      <t>pour la section de fonctionnement</t>
    </r>
  </si>
  <si>
    <r>
      <t xml:space="preserve">- avec </t>
    </r>
    <r>
      <rPr>
        <strike/>
        <sz val="8"/>
        <rFont val="Arial"/>
        <family val="2"/>
      </rPr>
      <t>(sans)</t>
    </r>
    <r>
      <rPr>
        <sz val="8"/>
        <rFont val="Arial"/>
        <family val="2"/>
      </rPr>
      <t xml:space="preserve"> vote formel sur chacun des chapitres (2)</t>
    </r>
  </si>
  <si>
    <t>(1) Le solde d'exécution est le résultat constaté de l'exercice précédent qui fait l'objet d'un report et non d'un vote de l'assemblée délibérante</t>
  </si>
  <si>
    <t>Propositions nouvelles de la Com. Finances</t>
  </si>
  <si>
    <t>Propositions nouvelles de la commission des finances</t>
  </si>
  <si>
    <t>Propositions de la Com. Des finances</t>
  </si>
  <si>
    <t>60-61</t>
  </si>
  <si>
    <t>-</t>
  </si>
  <si>
    <t>4-5</t>
  </si>
  <si>
    <t>6</t>
  </si>
  <si>
    <t>7-8</t>
  </si>
  <si>
    <t>9-10</t>
  </si>
  <si>
    <t>11-12</t>
  </si>
  <si>
    <t>14-15</t>
  </si>
  <si>
    <t>16 à 28</t>
  </si>
  <si>
    <t>29-30</t>
  </si>
  <si>
    <t>31</t>
  </si>
  <si>
    <t>32</t>
  </si>
  <si>
    <t>33 à 56</t>
  </si>
  <si>
    <t>57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</si>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</sst>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\ _€_-;\-* #,##0.00\ _€_-;_-* &quot;-&quot;??\ _€_-;_-@_-"/>
    <numFmt numFmtId="164" formatCode="#,##0\ &quot;F&quot;;[Red]\-#,##0\ &quot;F&quot;"/>
    <numFmt numFmtId="165" formatCode="#,###;\-#,###"/>
    <numFmt numFmtId="166" formatCode="\+#,###;\-#,###"/>
    <numFmt numFmtId="167" formatCode="&quot;(III)    &quot;#,##0;\-#,##0;;"/>
    <numFmt numFmtId="168" formatCode="&quot;(II)    &quot;#,##0;\-#,##0;;"/>
    <numFmt numFmtId="169" formatCode="&quot;(I)    &quot;#,##0;\-#,##0;;"/>
    <numFmt numFmtId="170" formatCode="&quot;(II+IV+VI)   &quot;#,##0;\-#,##0;;"/>
    <numFmt numFmtId="171" formatCode="&quot;(I+III+V)   &quot;#,##0;\-#,##0;;"/>
    <numFmt numFmtId="172" formatCode="&quot;(VI)   &quot;#,##0;\-#,##0;;"/>
    <numFmt numFmtId="173" formatCode="&quot;(V)   &quot;"/>
    <numFmt numFmtId="174" formatCode="&quot;(IV)   &quot;"/>
    <numFmt numFmtId="175" formatCode="&quot;(III)   &quot;#,##0;\-#,##0;;"/>
    <numFmt numFmtId="176" formatCode="&quot;(II)   &quot;#,##0;\-#,##0;;"/>
    <numFmt numFmtId="177" formatCode="&quot;(I)   &quot;#,##0;\-#,##0;;"/>
    <numFmt numFmtId="178" formatCode="&quot;(II+IV+VI+VII)   &quot;#,##0;\-#,##0;;"/>
    <numFmt numFmtId="179" formatCode="&quot;(VII)   &quot;"/>
    <numFmt numFmtId="180" formatCode="&quot;(IV)   &quot;#,##0;\-#,##0;;"/>
    <numFmt numFmtId="181" formatCode="&quot;(III)   &quot;"/>
    <numFmt numFmtId="182" formatCode="&quot;(III+IV)   &quot;#,##0;\-#,##0;;"/>
    <numFmt numFmtId="183" formatCode="&quot;(I+II)   &quot;#,##0;\-#,##0;;"/>
    <numFmt numFmtId="185" formatCode="#,##0_ ;[Red]\-#,##0\ "/>
  </numFmts>
  <fonts count="25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trike/>
      <sz val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trike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double">
        <color indexed="24"/>
      </top>
      <bottom style="double">
        <color indexed="2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17"/>
    <xf numFmtId="43" fontId="1" fillId="0" borderId="0" applyFont="0" applyFill="0" applyBorder="0" applyAlignment="0" applyProtection="0"/>
    <xf numFmtId="0" fontId="1" fillId="0" borderId="0" applyBorder="0"/>
    <xf numFmtId="0" fontId="16" fillId="0" borderId="0" applyBorder="0"/>
  </cellStyleXfs>
  <cellXfs count="45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165" fontId="2" fillId="0" borderId="9" xfId="1" applyNumberFormat="1" applyFont="1" applyBorder="1" applyAlignment="1">
      <alignment horizontal="right" vertical="center"/>
    </xf>
    <xf numFmtId="0" fontId="2" fillId="0" borderId="9" xfId="1" applyFont="1" applyBorder="1" applyAlignment="1">
      <alignment vertical="center" wrapText="1"/>
    </xf>
    <xf numFmtId="49" fontId="2" fillId="0" borderId="9" xfId="1" applyNumberFormat="1" applyFont="1" applyBorder="1" applyAlignment="1">
      <alignment vertical="center"/>
    </xf>
    <xf numFmtId="0" fontId="3" fillId="3" borderId="18" xfId="1" applyFont="1" applyFill="1" applyBorder="1" applyAlignment="1">
      <alignment horizontal="center" vertical="center" wrapText="1"/>
    </xf>
    <xf numFmtId="49" fontId="3" fillId="3" borderId="18" xfId="1" applyNumberFormat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49" fontId="4" fillId="0" borderId="0" xfId="1" applyNumberFormat="1" applyFont="1" applyAlignment="1">
      <alignment vertical="center"/>
    </xf>
    <xf numFmtId="165" fontId="3" fillId="0" borderId="9" xfId="1" applyNumberFormat="1" applyFont="1" applyBorder="1" applyAlignment="1">
      <alignment horizontal="right" vertical="center"/>
    </xf>
    <xf numFmtId="0" fontId="3" fillId="0" borderId="9" xfId="1" applyFont="1" applyBorder="1" applyAlignment="1">
      <alignment vertical="center" wrapText="1"/>
    </xf>
    <xf numFmtId="0" fontId="3" fillId="0" borderId="19" xfId="1" applyFont="1" applyBorder="1" applyAlignment="1">
      <alignment horizontal="center" vertical="center" wrapText="1"/>
    </xf>
    <xf numFmtId="165" fontId="6" fillId="0" borderId="9" xfId="1" applyNumberFormat="1" applyFont="1" applyBorder="1" applyAlignment="1">
      <alignment horizontal="right" vertical="center"/>
    </xf>
    <xf numFmtId="165" fontId="6" fillId="3" borderId="9" xfId="1" applyNumberFormat="1" applyFont="1" applyFill="1" applyBorder="1" applyAlignment="1">
      <alignment horizontal="right" vertical="center"/>
    </xf>
    <xf numFmtId="0" fontId="6" fillId="3" borderId="9" xfId="1" applyFont="1" applyFill="1" applyBorder="1" applyAlignment="1">
      <alignment vertical="center" wrapText="1"/>
    </xf>
    <xf numFmtId="49" fontId="6" fillId="3" borderId="9" xfId="1" applyNumberFormat="1" applyFont="1" applyFill="1" applyBorder="1" applyAlignment="1">
      <alignment vertical="center"/>
    </xf>
    <xf numFmtId="165" fontId="6" fillId="0" borderId="19" xfId="1" applyNumberFormat="1" applyFont="1" applyBorder="1" applyAlignment="1">
      <alignment horizontal="right" vertical="center"/>
    </xf>
    <xf numFmtId="165" fontId="6" fillId="3" borderId="19" xfId="1" applyNumberFormat="1" applyFont="1" applyFill="1" applyBorder="1" applyAlignment="1">
      <alignment horizontal="right" vertical="center"/>
    </xf>
    <xf numFmtId="165" fontId="2" fillId="0" borderId="18" xfId="1" applyNumberFormat="1" applyFont="1" applyBorder="1" applyAlignment="1">
      <alignment horizontal="right" vertical="center"/>
    </xf>
    <xf numFmtId="0" fontId="2" fillId="0" borderId="18" xfId="1" applyFont="1" applyBorder="1" applyAlignment="1">
      <alignment vertical="center" wrapText="1"/>
    </xf>
    <xf numFmtId="49" fontId="2" fillId="0" borderId="18" xfId="1" applyNumberFormat="1" applyFont="1" applyBorder="1" applyAlignment="1">
      <alignment vertical="center"/>
    </xf>
    <xf numFmtId="165" fontId="3" fillId="0" borderId="26" xfId="1" applyNumberFormat="1" applyFont="1" applyBorder="1" applyAlignment="1">
      <alignment horizontal="right" vertical="center"/>
    </xf>
    <xf numFmtId="0" fontId="3" fillId="0" borderId="26" xfId="1" applyFont="1" applyBorder="1" applyAlignment="1">
      <alignment vertical="center" wrapText="1"/>
    </xf>
    <xf numFmtId="49" fontId="3" fillId="0" borderId="26" xfId="1" applyNumberFormat="1" applyFont="1" applyBorder="1" applyAlignment="1">
      <alignment vertical="center"/>
    </xf>
    <xf numFmtId="167" fontId="3" fillId="0" borderId="26" xfId="1" applyNumberFormat="1" applyFont="1" applyBorder="1" applyAlignment="1">
      <alignment horizontal="right" vertical="center"/>
    </xf>
    <xf numFmtId="0" fontId="3" fillId="3" borderId="26" xfId="1" applyFont="1" applyFill="1" applyBorder="1" applyAlignment="1">
      <alignment horizontal="center" vertical="center" wrapText="1"/>
    </xf>
    <xf numFmtId="49" fontId="3" fillId="3" borderId="26" xfId="1" applyNumberFormat="1" applyFont="1" applyFill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165" fontId="6" fillId="0" borderId="26" xfId="1" applyNumberFormat="1" applyFont="1" applyBorder="1" applyAlignment="1">
      <alignment horizontal="right" vertical="center"/>
    </xf>
    <xf numFmtId="165" fontId="6" fillId="3" borderId="26" xfId="1" applyNumberFormat="1" applyFont="1" applyFill="1" applyBorder="1" applyAlignment="1">
      <alignment horizontal="right" vertical="center"/>
    </xf>
    <xf numFmtId="0" fontId="6" fillId="0" borderId="26" xfId="1" applyFont="1" applyBorder="1" applyAlignment="1">
      <alignment vertical="center" wrapText="1"/>
    </xf>
    <xf numFmtId="0" fontId="6" fillId="0" borderId="26" xfId="1" applyFont="1" applyBorder="1" applyAlignment="1">
      <alignment vertical="center"/>
    </xf>
    <xf numFmtId="0" fontId="3" fillId="3" borderId="26" xfId="1" applyFont="1" applyFill="1" applyBorder="1" applyAlignment="1">
      <alignment vertical="center" wrapText="1"/>
    </xf>
    <xf numFmtId="49" fontId="3" fillId="3" borderId="26" xfId="1" applyNumberFormat="1" applyFont="1" applyFill="1" applyBorder="1" applyAlignment="1">
      <alignment vertical="center"/>
    </xf>
    <xf numFmtId="168" fontId="3" fillId="0" borderId="26" xfId="1" applyNumberFormat="1" applyFont="1" applyBorder="1" applyAlignment="1">
      <alignment horizontal="right" vertical="center"/>
    </xf>
    <xf numFmtId="169" fontId="3" fillId="0" borderId="26" xfId="1" applyNumberFormat="1" applyFont="1" applyBorder="1" applyAlignment="1">
      <alignment horizontal="right" vertical="center"/>
    </xf>
    <xf numFmtId="0" fontId="3" fillId="3" borderId="23" xfId="1" applyFont="1" applyFill="1" applyBorder="1" applyAlignment="1">
      <alignment horizontal="center" vertical="center" wrapText="1"/>
    </xf>
    <xf numFmtId="0" fontId="3" fillId="3" borderId="24" xfId="1" applyFont="1" applyFill="1" applyBorder="1" applyAlignment="1">
      <alignment horizontal="center" vertical="center" wrapText="1"/>
    </xf>
    <xf numFmtId="165" fontId="8" fillId="0" borderId="28" xfId="1" applyNumberFormat="1" applyFont="1" applyBorder="1" applyAlignment="1">
      <alignment horizontal="right" vertical="center"/>
    </xf>
    <xf numFmtId="0" fontId="8" fillId="0" borderId="29" xfId="1" applyFont="1" applyBorder="1" applyAlignment="1">
      <alignment vertical="center"/>
    </xf>
    <xf numFmtId="0" fontId="8" fillId="0" borderId="26" xfId="1" applyFont="1" applyBorder="1" applyAlignment="1">
      <alignment horizontal="left" vertical="center"/>
    </xf>
    <xf numFmtId="0" fontId="8" fillId="0" borderId="26" xfId="1" applyFont="1" applyBorder="1" applyAlignment="1">
      <alignment vertical="center"/>
    </xf>
    <xf numFmtId="165" fontId="8" fillId="0" borderId="30" xfId="1" applyNumberFormat="1" applyFont="1" applyBorder="1" applyAlignment="1">
      <alignment horizontal="right" vertical="center"/>
    </xf>
    <xf numFmtId="0" fontId="8" fillId="0" borderId="31" xfId="1" applyFont="1" applyBorder="1" applyAlignment="1">
      <alignment vertical="center"/>
    </xf>
    <xf numFmtId="0" fontId="8" fillId="0" borderId="18" xfId="1" applyFont="1" applyBorder="1" applyAlignment="1">
      <alignment horizontal="left" vertical="center"/>
    </xf>
    <xf numFmtId="0" fontId="8" fillId="0" borderId="18" xfId="1" applyFont="1" applyBorder="1" applyAlignment="1">
      <alignment vertical="center"/>
    </xf>
    <xf numFmtId="165" fontId="3" fillId="0" borderId="28" xfId="1" applyNumberFormat="1" applyFont="1" applyBorder="1" applyAlignment="1">
      <alignment horizontal="right" vertical="center"/>
    </xf>
    <xf numFmtId="0" fontId="3" fillId="0" borderId="21" xfId="1" applyFont="1" applyBorder="1" applyAlignment="1">
      <alignment vertical="center"/>
    </xf>
    <xf numFmtId="0" fontId="3" fillId="3" borderId="26" xfId="1" applyFont="1" applyFill="1" applyBorder="1" applyAlignment="1">
      <alignment vertical="center"/>
    </xf>
    <xf numFmtId="0" fontId="3" fillId="3" borderId="9" xfId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165" fontId="6" fillId="0" borderId="28" xfId="1" applyNumberFormat="1" applyFont="1" applyBorder="1" applyAlignment="1">
      <alignment horizontal="right" vertical="center"/>
    </xf>
    <xf numFmtId="0" fontId="6" fillId="0" borderId="29" xfId="1" applyFont="1" applyBorder="1" applyAlignment="1">
      <alignment vertical="center"/>
    </xf>
    <xf numFmtId="0" fontId="6" fillId="0" borderId="26" xfId="1" applyFont="1" applyBorder="1" applyAlignment="1">
      <alignment horizontal="left" vertical="center"/>
    </xf>
    <xf numFmtId="165" fontId="6" fillId="0" borderId="23" xfId="1" applyNumberFormat="1" applyFont="1" applyBorder="1" applyAlignment="1">
      <alignment horizontal="right" vertical="center"/>
    </xf>
    <xf numFmtId="0" fontId="6" fillId="0" borderId="24" xfId="1" applyFont="1" applyBorder="1" applyAlignment="1">
      <alignment vertical="center"/>
    </xf>
    <xf numFmtId="0" fontId="6" fillId="0" borderId="19" xfId="1" applyFont="1" applyBorder="1" applyAlignment="1">
      <alignment horizontal="left" vertical="center"/>
    </xf>
    <xf numFmtId="0" fontId="6" fillId="0" borderId="19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165" fontId="2" fillId="0" borderId="26" xfId="1" applyNumberFormat="1" applyFont="1" applyBorder="1" applyAlignment="1">
      <alignment horizontal="right" vertical="center"/>
    </xf>
    <xf numFmtId="0" fontId="2" fillId="0" borderId="26" xfId="1" applyFont="1" applyBorder="1" applyAlignment="1">
      <alignment vertical="center" wrapText="1"/>
    </xf>
    <xf numFmtId="0" fontId="2" fillId="0" borderId="26" xfId="1" applyFont="1" applyBorder="1" applyAlignment="1">
      <alignment vertical="center"/>
    </xf>
    <xf numFmtId="0" fontId="3" fillId="0" borderId="26" xfId="1" applyFont="1" applyBorder="1" applyAlignment="1">
      <alignment vertical="center"/>
    </xf>
    <xf numFmtId="0" fontId="3" fillId="3" borderId="9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2" fillId="0" borderId="18" xfId="1" applyFont="1" applyBorder="1" applyAlignment="1">
      <alignment vertical="center"/>
    </xf>
    <xf numFmtId="0" fontId="4" fillId="0" borderId="26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left" vertical="center"/>
    </xf>
    <xf numFmtId="165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0" fontId="9" fillId="3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65" fontId="3" fillId="0" borderId="20" xfId="1" applyNumberFormat="1" applyFont="1" applyBorder="1" applyAlignment="1">
      <alignment horizontal="right" vertical="center" wrapText="1"/>
    </xf>
    <xf numFmtId="0" fontId="3" fillId="0" borderId="24" xfId="1" applyFont="1" applyBorder="1" applyAlignment="1">
      <alignment horizontal="right" vertical="center" wrapText="1"/>
    </xf>
    <xf numFmtId="165" fontId="3" fillId="0" borderId="23" xfId="1" applyNumberFormat="1" applyFont="1" applyBorder="1" applyAlignment="1">
      <alignment horizontal="right" vertical="center" wrapText="1"/>
    </xf>
    <xf numFmtId="0" fontId="3" fillId="0" borderId="21" xfId="1" applyFont="1" applyBorder="1" applyAlignment="1">
      <alignment horizontal="right" vertical="center" wrapText="1"/>
    </xf>
    <xf numFmtId="0" fontId="9" fillId="3" borderId="18" xfId="1" applyFont="1" applyFill="1" applyBorder="1" applyAlignment="1">
      <alignment horizontal="center" vertical="center" wrapText="1"/>
    </xf>
    <xf numFmtId="165" fontId="3" fillId="0" borderId="20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right" vertical="center"/>
    </xf>
    <xf numFmtId="165" fontId="10" fillId="3" borderId="26" xfId="1" applyNumberFormat="1" applyFont="1" applyFill="1" applyBorder="1" applyAlignment="1">
      <alignment horizontal="right" vertical="center"/>
    </xf>
    <xf numFmtId="0" fontId="6" fillId="3" borderId="26" xfId="1" applyFont="1" applyFill="1" applyBorder="1" applyAlignment="1">
      <alignment vertical="center" wrapText="1"/>
    </xf>
    <xf numFmtId="49" fontId="6" fillId="3" borderId="26" xfId="1" applyNumberFormat="1" applyFont="1" applyFill="1" applyBorder="1" applyAlignment="1">
      <alignment vertical="center"/>
    </xf>
    <xf numFmtId="165" fontId="11" fillId="3" borderId="9" xfId="1" applyNumberFormat="1" applyFont="1" applyFill="1" applyBorder="1" applyAlignment="1">
      <alignment horizontal="right" vertical="center"/>
    </xf>
    <xf numFmtId="0" fontId="3" fillId="3" borderId="9" xfId="1" applyFont="1" applyFill="1" applyBorder="1" applyAlignment="1">
      <alignment vertical="center" wrapText="1"/>
    </xf>
    <xf numFmtId="49" fontId="3" fillId="3" borderId="9" xfId="1" applyNumberFormat="1" applyFont="1" applyFill="1" applyBorder="1" applyAlignment="1">
      <alignment vertical="center"/>
    </xf>
    <xf numFmtId="165" fontId="8" fillId="0" borderId="18" xfId="1" applyNumberFormat="1" applyFont="1" applyBorder="1" applyAlignment="1">
      <alignment horizontal="right" vertical="center"/>
    </xf>
    <xf numFmtId="0" fontId="8" fillId="0" borderId="18" xfId="1" applyFont="1" applyBorder="1" applyAlignment="1">
      <alignment vertical="center" wrapText="1"/>
    </xf>
    <xf numFmtId="49" fontId="8" fillId="0" borderId="18" xfId="1" applyNumberFormat="1" applyFont="1" applyBorder="1" applyAlignment="1">
      <alignment vertical="center"/>
    </xf>
    <xf numFmtId="49" fontId="2" fillId="0" borderId="0" xfId="1" applyNumberFormat="1" applyFont="1" applyAlignment="1">
      <alignment vertical="center"/>
    </xf>
    <xf numFmtId="165" fontId="11" fillId="3" borderId="26" xfId="1" applyNumberFormat="1" applyFont="1" applyFill="1" applyBorder="1" applyAlignment="1">
      <alignment horizontal="right" vertical="center"/>
    </xf>
    <xf numFmtId="165" fontId="12" fillId="3" borderId="18" xfId="1" applyNumberFormat="1" applyFont="1" applyFill="1" applyBorder="1" applyAlignment="1">
      <alignment horizontal="right" vertical="center"/>
    </xf>
    <xf numFmtId="165" fontId="13" fillId="3" borderId="18" xfId="1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49" fontId="3" fillId="3" borderId="9" xfId="1" applyNumberFormat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/>
    </xf>
    <xf numFmtId="165" fontId="3" fillId="3" borderId="26" xfId="1" applyNumberFormat="1" applyFont="1" applyFill="1" applyBorder="1" applyAlignment="1">
      <alignment horizontal="right" vertical="center"/>
    </xf>
    <xf numFmtId="165" fontId="3" fillId="3" borderId="9" xfId="1" applyNumberFormat="1" applyFont="1" applyFill="1" applyBorder="1" applyAlignment="1">
      <alignment horizontal="right" vertical="center"/>
    </xf>
    <xf numFmtId="165" fontId="8" fillId="3" borderId="18" xfId="1" applyNumberFormat="1" applyFont="1" applyFill="1" applyBorder="1" applyAlignment="1">
      <alignment horizontal="right" vertical="center"/>
    </xf>
    <xf numFmtId="49" fontId="3" fillId="3" borderId="19" xfId="1" applyNumberFormat="1" applyFont="1" applyFill="1" applyBorder="1" applyAlignment="1">
      <alignment horizontal="center" vertical="center" wrapText="1"/>
    </xf>
    <xf numFmtId="165" fontId="2" fillId="3" borderId="18" xfId="1" applyNumberFormat="1" applyFont="1" applyFill="1" applyBorder="1" applyAlignment="1">
      <alignment horizontal="right" vertical="center"/>
    </xf>
    <xf numFmtId="164" fontId="1" fillId="0" borderId="0" xfId="4" applyNumberFormat="1"/>
    <xf numFmtId="164" fontId="1" fillId="0" borderId="3" xfId="4" applyNumberFormat="1" applyBorder="1"/>
    <xf numFmtId="164" fontId="1" fillId="0" borderId="4" xfId="4" applyNumberFormat="1" applyBorder="1" applyAlignment="1"/>
    <xf numFmtId="164" fontId="1" fillId="0" borderId="5" xfId="4" applyNumberFormat="1" applyBorder="1"/>
    <xf numFmtId="164" fontId="2" fillId="0" borderId="4" xfId="4" applyNumberFormat="1" applyFont="1" applyBorder="1" applyAlignment="1">
      <alignment wrapText="1"/>
    </xf>
    <xf numFmtId="164" fontId="2" fillId="0" borderId="0" xfId="4" applyNumberFormat="1" applyFont="1" applyBorder="1" applyAlignment="1">
      <alignment wrapText="1"/>
    </xf>
    <xf numFmtId="164" fontId="1" fillId="0" borderId="4" xfId="4" applyNumberFormat="1" applyBorder="1"/>
    <xf numFmtId="164" fontId="1" fillId="0" borderId="8" xfId="4" applyNumberFormat="1" applyBorder="1"/>
    <xf numFmtId="164" fontId="5" fillId="2" borderId="20" xfId="4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49" fontId="2" fillId="0" borderId="26" xfId="1" applyNumberFormat="1" applyFont="1" applyBorder="1" applyAlignment="1">
      <alignment vertical="center"/>
    </xf>
    <xf numFmtId="49" fontId="3" fillId="0" borderId="9" xfId="1" applyNumberFormat="1" applyFont="1" applyBorder="1" applyAlignment="1">
      <alignment vertical="center" wrapText="1"/>
    </xf>
    <xf numFmtId="165" fontId="13" fillId="3" borderId="9" xfId="1" applyNumberFormat="1" applyFont="1" applyFill="1" applyBorder="1" applyAlignment="1">
      <alignment horizontal="right" vertical="center"/>
    </xf>
    <xf numFmtId="49" fontId="2" fillId="0" borderId="9" xfId="1" applyNumberFormat="1" applyFont="1" applyBorder="1" applyAlignment="1">
      <alignment vertical="center" wrapText="1"/>
    </xf>
    <xf numFmtId="165" fontId="2" fillId="3" borderId="9" xfId="1" applyNumberFormat="1" applyFont="1" applyFill="1" applyBorder="1" applyAlignment="1">
      <alignment horizontal="right" vertical="center"/>
    </xf>
    <xf numFmtId="49" fontId="3" fillId="3" borderId="9" xfId="1" applyNumberFormat="1" applyFont="1" applyFill="1" applyBorder="1" applyAlignment="1">
      <alignment vertical="center" wrapText="1"/>
    </xf>
    <xf numFmtId="165" fontId="12" fillId="3" borderId="9" xfId="1" applyNumberFormat="1" applyFont="1" applyFill="1" applyBorder="1" applyAlignment="1">
      <alignment horizontal="right" vertical="center"/>
    </xf>
    <xf numFmtId="49" fontId="8" fillId="0" borderId="9" xfId="1" applyNumberFormat="1" applyFont="1" applyBorder="1" applyAlignment="1">
      <alignment vertical="center" wrapText="1"/>
    </xf>
    <xf numFmtId="165" fontId="8" fillId="0" borderId="9" xfId="1" applyNumberFormat="1" applyFont="1" applyBorder="1" applyAlignment="1">
      <alignment horizontal="right" vertical="center"/>
    </xf>
    <xf numFmtId="49" fontId="2" fillId="0" borderId="26" xfId="1" applyNumberFormat="1" applyFont="1" applyBorder="1" applyAlignment="1">
      <alignment vertical="center" wrapText="1"/>
    </xf>
    <xf numFmtId="165" fontId="13" fillId="3" borderId="26" xfId="1" applyNumberFormat="1" applyFont="1" applyFill="1" applyBorder="1" applyAlignment="1">
      <alignment horizontal="right" vertical="center"/>
    </xf>
    <xf numFmtId="49" fontId="2" fillId="0" borderId="18" xfId="1" applyNumberFormat="1" applyFont="1" applyBorder="1" applyAlignment="1">
      <alignment vertical="center" wrapText="1"/>
    </xf>
    <xf numFmtId="165" fontId="2" fillId="0" borderId="19" xfId="1" applyNumberFormat="1" applyFont="1" applyBorder="1" applyAlignment="1">
      <alignment horizontal="right" vertical="center"/>
    </xf>
    <xf numFmtId="49" fontId="2" fillId="0" borderId="19" xfId="1" applyNumberFormat="1" applyFont="1" applyBorder="1" applyAlignment="1">
      <alignment vertical="center" wrapText="1"/>
    </xf>
    <xf numFmtId="165" fontId="13" fillId="3" borderId="19" xfId="1" applyNumberFormat="1" applyFont="1" applyFill="1" applyBorder="1" applyAlignment="1">
      <alignment horizontal="right" vertical="center"/>
    </xf>
    <xf numFmtId="49" fontId="3" fillId="0" borderId="0" xfId="1" applyNumberFormat="1" applyFont="1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 vertical="center"/>
    </xf>
    <xf numFmtId="49" fontId="2" fillId="0" borderId="26" xfId="1" applyNumberFormat="1" applyFont="1" applyBorder="1" applyAlignment="1">
      <alignment horizontal="left" vertical="center"/>
    </xf>
    <xf numFmtId="49" fontId="2" fillId="0" borderId="18" xfId="1" applyNumberFormat="1" applyFont="1" applyBorder="1" applyAlignment="1">
      <alignment horizontal="left" vertical="center"/>
    </xf>
    <xf numFmtId="49" fontId="3" fillId="3" borderId="26" xfId="1" applyNumberFormat="1" applyFont="1" applyFill="1" applyBorder="1" applyAlignment="1">
      <alignment horizontal="center" vertical="center"/>
    </xf>
    <xf numFmtId="49" fontId="3" fillId="3" borderId="19" xfId="1" applyNumberFormat="1" applyFont="1" applyFill="1" applyBorder="1" applyAlignment="1">
      <alignment horizontal="center" vertical="center"/>
    </xf>
    <xf numFmtId="180" fontId="2" fillId="0" borderId="9" xfId="1" applyNumberFormat="1" applyFont="1" applyBorder="1" applyAlignment="1">
      <alignment horizontal="right" vertical="center"/>
    </xf>
    <xf numFmtId="176" fontId="2" fillId="0" borderId="9" xfId="1" applyNumberFormat="1" applyFont="1" applyBorder="1" applyAlignment="1">
      <alignment horizontal="right" vertical="center"/>
    </xf>
    <xf numFmtId="175" fontId="2" fillId="0" borderId="9" xfId="1" applyNumberFormat="1" applyFont="1" applyBorder="1" applyAlignment="1">
      <alignment horizontal="right" vertical="center"/>
    </xf>
    <xf numFmtId="177" fontId="2" fillId="0" borderId="9" xfId="1" applyNumberFormat="1" applyFont="1" applyBorder="1" applyAlignment="1">
      <alignment horizontal="right" vertical="center"/>
    </xf>
    <xf numFmtId="182" fontId="3" fillId="0" borderId="9" xfId="1" applyNumberFormat="1" applyFont="1" applyBorder="1" applyAlignment="1">
      <alignment horizontal="right" vertical="center"/>
    </xf>
    <xf numFmtId="183" fontId="3" fillId="0" borderId="9" xfId="1" applyNumberFormat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164" fontId="1" fillId="0" borderId="0" xfId="4" applyNumberFormat="1" applyBorder="1"/>
    <xf numFmtId="164" fontId="1" fillId="0" borderId="0" xfId="4" applyNumberFormat="1" applyBorder="1" applyAlignment="1">
      <alignment horizontal="center"/>
    </xf>
    <xf numFmtId="164" fontId="2" fillId="0" borderId="0" xfId="1" applyNumberFormat="1" applyFont="1" applyAlignment="1">
      <alignment vertical="center"/>
    </xf>
    <xf numFmtId="164" fontId="1" fillId="0" borderId="0" xfId="4" applyNumberFormat="1" applyFill="1" applyBorder="1"/>
    <xf numFmtId="164" fontId="4" fillId="0" borderId="0" xfId="4" applyNumberFormat="1" applyFont="1"/>
    <xf numFmtId="164" fontId="1" fillId="3" borderId="0" xfId="4" applyNumberFormat="1" applyFill="1" applyBorder="1"/>
    <xf numFmtId="164" fontId="4" fillId="0" borderId="0" xfId="4" applyNumberFormat="1" applyFont="1" applyBorder="1" applyAlignment="1">
      <alignment vertical="center"/>
    </xf>
    <xf numFmtId="164" fontId="1" fillId="0" borderId="37" xfId="4" applyNumberFormat="1" applyBorder="1" applyAlignment="1">
      <alignment horizontal="center"/>
    </xf>
    <xf numFmtId="164" fontId="1" fillId="0" borderId="2" xfId="4" applyNumberFormat="1" applyBorder="1"/>
    <xf numFmtId="164" fontId="5" fillId="0" borderId="2" xfId="4" applyNumberFormat="1" applyFont="1" applyBorder="1"/>
    <xf numFmtId="164" fontId="1" fillId="0" borderId="38" xfId="4" applyNumberFormat="1" applyBorder="1" applyAlignment="1">
      <alignment horizontal="center"/>
    </xf>
    <xf numFmtId="164" fontId="1" fillId="0" borderId="39" xfId="4" applyNumberFormat="1" applyBorder="1" applyAlignment="1">
      <alignment horizontal="center"/>
    </xf>
    <xf numFmtId="164" fontId="5" fillId="0" borderId="0" xfId="4" applyNumberFormat="1" applyFont="1" applyBorder="1"/>
    <xf numFmtId="164" fontId="1" fillId="0" borderId="18" xfId="4" applyNumberFormat="1" applyBorder="1" applyAlignment="1">
      <alignment horizontal="center"/>
    </xf>
    <xf numFmtId="164" fontId="16" fillId="0" borderId="5" xfId="4" applyNumberFormat="1" applyFont="1" applyBorder="1"/>
    <xf numFmtId="164" fontId="1" fillId="0" borderId="40" xfId="4" applyNumberFormat="1" applyBorder="1" applyAlignment="1">
      <alignment horizontal="center"/>
    </xf>
    <xf numFmtId="164" fontId="1" fillId="0" borderId="25" xfId="4" applyNumberFormat="1" applyBorder="1"/>
    <xf numFmtId="164" fontId="5" fillId="0" borderId="25" xfId="4" applyNumberFormat="1" applyFont="1" applyBorder="1"/>
    <xf numFmtId="164" fontId="1" fillId="0" borderId="19" xfId="4" applyNumberFormat="1" applyBorder="1" applyAlignment="1">
      <alignment horizontal="center"/>
    </xf>
    <xf numFmtId="164" fontId="5" fillId="3" borderId="10" xfId="4" applyNumberFormat="1" applyFont="1" applyFill="1" applyBorder="1" applyAlignment="1">
      <alignment horizontal="center"/>
    </xf>
    <xf numFmtId="164" fontId="5" fillId="3" borderId="26" xfId="4" applyNumberFormat="1" applyFont="1" applyFill="1" applyBorder="1" applyAlignment="1">
      <alignment horizontal="center"/>
    </xf>
    <xf numFmtId="164" fontId="1" fillId="0" borderId="2" xfId="4" applyNumberFormat="1" applyBorder="1" applyAlignment="1">
      <alignment horizontal="center"/>
    </xf>
    <xf numFmtId="0" fontId="5" fillId="3" borderId="11" xfId="4" applyNumberFormat="1" applyFont="1" applyFill="1" applyBorder="1" applyAlignment="1">
      <alignment horizontal="center" vertical="center"/>
    </xf>
    <xf numFmtId="164" fontId="5" fillId="3" borderId="14" xfId="4" applyNumberFormat="1" applyFont="1" applyFill="1" applyBorder="1" applyAlignment="1">
      <alignment horizontal="center" vertical="center"/>
    </xf>
    <xf numFmtId="164" fontId="2" fillId="0" borderId="0" xfId="4" applyNumberFormat="1" applyFont="1"/>
    <xf numFmtId="164" fontId="2" fillId="0" borderId="0" xfId="4" applyNumberFormat="1" applyFont="1" applyAlignment="1">
      <alignment horizontal="center"/>
    </xf>
    <xf numFmtId="164" fontId="2" fillId="0" borderId="0" xfId="4" applyNumberFormat="1" applyFont="1" applyBorder="1" applyAlignment="1">
      <alignment horizontal="center"/>
    </xf>
    <xf numFmtId="164" fontId="2" fillId="0" borderId="0" xfId="4" applyNumberFormat="1" applyFont="1" applyBorder="1"/>
    <xf numFmtId="164" fontId="2" fillId="3" borderId="0" xfId="4" applyNumberFormat="1" applyFont="1" applyFill="1" applyAlignment="1">
      <alignment horizontal="center"/>
    </xf>
    <xf numFmtId="49" fontId="2" fillId="0" borderId="0" xfId="4" applyNumberFormat="1" applyFont="1" applyAlignment="1">
      <alignment horizontal="center"/>
    </xf>
    <xf numFmtId="164" fontId="2" fillId="0" borderId="28" xfId="4" applyNumberFormat="1" applyFont="1" applyBorder="1"/>
    <xf numFmtId="164" fontId="2" fillId="0" borderId="26" xfId="4" applyNumberFormat="1" applyFont="1" applyBorder="1"/>
    <xf numFmtId="164" fontId="2" fillId="0" borderId="27" xfId="4" applyNumberFormat="1" applyFont="1" applyBorder="1"/>
    <xf numFmtId="164" fontId="2" fillId="0" borderId="30" xfId="4" applyNumberFormat="1" applyFont="1" applyBorder="1"/>
    <xf numFmtId="164" fontId="2" fillId="0" borderId="18" xfId="4" applyNumberFormat="1" applyFont="1" applyBorder="1"/>
    <xf numFmtId="164" fontId="18" fillId="0" borderId="0" xfId="4" applyNumberFormat="1" applyFont="1"/>
    <xf numFmtId="164" fontId="3" fillId="0" borderId="0" xfId="4" applyNumberFormat="1" applyFont="1" applyBorder="1"/>
    <xf numFmtId="164" fontId="19" fillId="0" borderId="0" xfId="4" applyNumberFormat="1" applyFont="1" applyBorder="1"/>
    <xf numFmtId="164" fontId="20" fillId="0" borderId="0" xfId="4" applyNumberFormat="1" applyFont="1" applyBorder="1"/>
    <xf numFmtId="164" fontId="2" fillId="0" borderId="0" xfId="4" applyNumberFormat="1" applyFont="1" applyBorder="1" applyAlignment="1">
      <alignment horizontal="left" vertical="top" wrapText="1" shrinkToFit="1"/>
    </xf>
    <xf numFmtId="164" fontId="20" fillId="0" borderId="30" xfId="4" applyNumberFormat="1" applyFont="1" applyBorder="1" applyAlignment="1">
      <alignment horizontal="center"/>
    </xf>
    <xf numFmtId="164" fontId="20" fillId="0" borderId="18" xfId="4" applyNumberFormat="1" applyFont="1" applyBorder="1" applyAlignment="1">
      <alignment horizontal="center"/>
    </xf>
    <xf numFmtId="164" fontId="2" fillId="0" borderId="20" xfId="4" applyNumberFormat="1" applyFont="1" applyBorder="1"/>
    <xf numFmtId="164" fontId="2" fillId="0" borderId="9" xfId="4" applyNumberFormat="1" applyFont="1" applyBorder="1"/>
    <xf numFmtId="164" fontId="2" fillId="0" borderId="22" xfId="4" applyNumberFormat="1" applyFont="1" applyBorder="1"/>
    <xf numFmtId="164" fontId="2" fillId="0" borderId="9" xfId="4" applyNumberFormat="1" applyFont="1" applyBorder="1" applyAlignment="1">
      <alignment horizontal="center"/>
    </xf>
    <xf numFmtId="0" fontId="1" fillId="0" borderId="0" xfId="1"/>
    <xf numFmtId="164" fontId="2" fillId="4" borderId="0" xfId="4" applyNumberFormat="1" applyFont="1" applyFill="1"/>
    <xf numFmtId="164" fontId="3" fillId="4" borderId="0" xfId="4" applyNumberFormat="1" applyFont="1" applyFill="1" applyBorder="1" applyAlignment="1">
      <alignment horizontal="center"/>
    </xf>
    <xf numFmtId="164" fontId="3" fillId="3" borderId="21" xfId="4" applyNumberFormat="1" applyFont="1" applyFill="1" applyBorder="1" applyAlignment="1">
      <alignment horizontal="center"/>
    </xf>
    <xf numFmtId="164" fontId="3" fillId="3" borderId="22" xfId="4" applyNumberFormat="1" applyFont="1" applyFill="1" applyBorder="1" applyAlignment="1">
      <alignment horizontal="center"/>
    </xf>
    <xf numFmtId="164" fontId="3" fillId="3" borderId="20" xfId="4" applyNumberFormat="1" applyFont="1" applyFill="1" applyBorder="1" applyAlignment="1">
      <alignment horizontal="center"/>
    </xf>
    <xf numFmtId="164" fontId="5" fillId="3" borderId="16" xfId="4" applyNumberFormat="1" applyFont="1" applyFill="1" applyBorder="1" applyAlignment="1">
      <alignment horizontal="center"/>
    </xf>
    <xf numFmtId="164" fontId="5" fillId="3" borderId="41" xfId="4" applyNumberFormat="1" applyFont="1" applyFill="1" applyBorder="1" applyAlignment="1">
      <alignment horizontal="center"/>
    </xf>
    <xf numFmtId="164" fontId="5" fillId="3" borderId="42" xfId="4" applyNumberFormat="1" applyFont="1" applyFill="1" applyBorder="1" applyAlignment="1">
      <alignment horizontal="center"/>
    </xf>
    <xf numFmtId="164" fontId="17" fillId="3" borderId="16" xfId="4" applyNumberFormat="1" applyFont="1" applyFill="1" applyBorder="1" applyAlignment="1">
      <alignment horizontal="center" vertical="center"/>
    </xf>
    <xf numFmtId="164" fontId="17" fillId="3" borderId="15" xfId="4" applyNumberFormat="1" applyFont="1" applyFill="1" applyBorder="1" applyAlignment="1">
      <alignment horizontal="center" vertical="center"/>
    </xf>
    <xf numFmtId="164" fontId="17" fillId="3" borderId="14" xfId="4" applyNumberFormat="1" applyFont="1" applyFill="1" applyBorder="1" applyAlignment="1">
      <alignment horizontal="center" vertical="center"/>
    </xf>
    <xf numFmtId="164" fontId="5" fillId="3" borderId="13" xfId="4" applyNumberFormat="1" applyFont="1" applyFill="1" applyBorder="1" applyAlignment="1">
      <alignment horizontal="center" vertical="center"/>
    </xf>
    <xf numFmtId="164" fontId="5" fillId="3" borderId="12" xfId="4" applyNumberFormat="1" applyFont="1" applyFill="1" applyBorder="1" applyAlignment="1">
      <alignment horizontal="center" vertical="center"/>
    </xf>
    <xf numFmtId="164" fontId="5" fillId="3" borderId="11" xfId="4" applyNumberFormat="1" applyFont="1" applyFill="1" applyBorder="1" applyAlignment="1">
      <alignment horizontal="center" vertical="center"/>
    </xf>
    <xf numFmtId="164" fontId="5" fillId="3" borderId="15" xfId="4" applyNumberFormat="1" applyFont="1" applyFill="1" applyBorder="1" applyAlignment="1">
      <alignment horizontal="center"/>
    </xf>
    <xf numFmtId="164" fontId="5" fillId="3" borderId="14" xfId="4" applyNumberFormat="1" applyFont="1" applyFill="1" applyBorder="1" applyAlignment="1">
      <alignment horizontal="center"/>
    </xf>
    <xf numFmtId="164" fontId="5" fillId="3" borderId="36" xfId="4" applyNumberFormat="1" applyFont="1" applyFill="1" applyBorder="1" applyAlignment="1">
      <alignment horizontal="center" wrapText="1"/>
    </xf>
    <xf numFmtId="164" fontId="5" fillId="3" borderId="34" xfId="4" applyNumberFormat="1" applyFont="1" applyFill="1" applyBorder="1" applyAlignment="1">
      <alignment horizontal="center" wrapText="1"/>
    </xf>
    <xf numFmtId="164" fontId="5" fillId="3" borderId="21" xfId="4" applyNumberFormat="1" applyFont="1" applyFill="1" applyBorder="1" applyAlignment="1">
      <alignment horizontal="center"/>
    </xf>
    <xf numFmtId="164" fontId="5" fillId="3" borderId="22" xfId="4" applyNumberFormat="1" applyFont="1" applyFill="1" applyBorder="1" applyAlignment="1">
      <alignment horizontal="center"/>
    </xf>
    <xf numFmtId="164" fontId="5" fillId="3" borderId="20" xfId="4" applyNumberFormat="1" applyFont="1" applyFill="1" applyBorder="1" applyAlignment="1">
      <alignment horizontal="center"/>
    </xf>
    <xf numFmtId="164" fontId="5" fillId="3" borderId="35" xfId="4" applyNumberFormat="1" applyFont="1" applyFill="1" applyBorder="1" applyAlignment="1">
      <alignment horizontal="center"/>
    </xf>
    <xf numFmtId="164" fontId="16" fillId="0" borderId="32" xfId="4" applyNumberFormat="1" applyFont="1" applyBorder="1" applyAlignment="1">
      <alignment horizontal="center"/>
    </xf>
    <xf numFmtId="164" fontId="16" fillId="0" borderId="12" xfId="4" applyNumberFormat="1" applyFont="1" applyBorder="1" applyAlignment="1">
      <alignment horizontal="center"/>
    </xf>
    <xf numFmtId="164" fontId="16" fillId="0" borderId="33" xfId="4" applyNumberFormat="1" applyFont="1" applyBorder="1" applyAlignment="1">
      <alignment horizontal="center"/>
    </xf>
    <xf numFmtId="164" fontId="16" fillId="0" borderId="11" xfId="4" applyNumberFormat="1" applyFont="1" applyBorder="1" applyAlignment="1">
      <alignment horizontal="center"/>
    </xf>
    <xf numFmtId="0" fontId="3" fillId="3" borderId="9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0" fontId="5" fillId="3" borderId="9" xfId="1" applyFont="1" applyFill="1" applyBorder="1" applyAlignment="1">
      <alignment vertical="center"/>
    </xf>
    <xf numFmtId="0" fontId="3" fillId="3" borderId="26" xfId="1" applyFont="1" applyFill="1" applyBorder="1" applyAlignment="1">
      <alignment vertical="center" wrapText="1"/>
    </xf>
    <xf numFmtId="0" fontId="5" fillId="3" borderId="26" xfId="1" applyFont="1" applyFill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" fillId="0" borderId="26" xfId="1" applyFont="1" applyBorder="1" applyAlignment="1">
      <alignment vertical="center"/>
    </xf>
    <xf numFmtId="0" fontId="1" fillId="0" borderId="26" xfId="1" applyBorder="1" applyAlignment="1">
      <alignment vertical="center"/>
    </xf>
    <xf numFmtId="165" fontId="2" fillId="0" borderId="26" xfId="1" applyNumberFormat="1" applyFont="1" applyBorder="1" applyAlignment="1">
      <alignment horizontal="right" vertical="center"/>
    </xf>
    <xf numFmtId="165" fontId="1" fillId="0" borderId="26" xfId="1" applyNumberFormat="1" applyBorder="1" applyAlignment="1">
      <alignment horizontal="right" vertical="center"/>
    </xf>
    <xf numFmtId="0" fontId="2" fillId="0" borderId="18" xfId="1" applyFont="1" applyBorder="1" applyAlignment="1">
      <alignment vertical="center"/>
    </xf>
    <xf numFmtId="0" fontId="1" fillId="0" borderId="18" xfId="1" applyBorder="1" applyAlignment="1">
      <alignment vertical="center"/>
    </xf>
    <xf numFmtId="165" fontId="2" fillId="0" borderId="18" xfId="1" applyNumberFormat="1" applyFont="1" applyBorder="1" applyAlignment="1">
      <alignment horizontal="right" vertical="center"/>
    </xf>
    <xf numFmtId="165" fontId="1" fillId="0" borderId="18" xfId="1" applyNumberFormat="1" applyBorder="1" applyAlignment="1">
      <alignment horizontal="right" vertical="center"/>
    </xf>
    <xf numFmtId="49" fontId="3" fillId="3" borderId="26" xfId="1" applyNumberFormat="1" applyFont="1" applyFill="1" applyBorder="1" applyAlignment="1">
      <alignment vertical="center"/>
    </xf>
    <xf numFmtId="176" fontId="3" fillId="0" borderId="26" xfId="1" applyNumberFormat="1" applyFont="1" applyBorder="1" applyAlignment="1">
      <alignment vertical="center"/>
    </xf>
    <xf numFmtId="0" fontId="5" fillId="0" borderId="26" xfId="1" applyFont="1" applyBorder="1" applyAlignment="1">
      <alignment vertical="center"/>
    </xf>
    <xf numFmtId="49" fontId="3" fillId="3" borderId="9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9" xfId="1" applyNumberFormat="1" applyFont="1" applyFill="1" applyBorder="1" applyAlignment="1">
      <alignment vertical="center"/>
    </xf>
    <xf numFmtId="0" fontId="3" fillId="3" borderId="26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169" fontId="3" fillId="0" borderId="26" xfId="1" applyNumberFormat="1" applyFont="1" applyBorder="1" applyAlignment="1">
      <alignment vertical="center"/>
    </xf>
    <xf numFmtId="49" fontId="3" fillId="0" borderId="0" xfId="1" applyNumberFormat="1" applyFont="1" applyAlignment="1">
      <alignment horizontal="center" vertical="center"/>
    </xf>
    <xf numFmtId="180" fontId="3" fillId="0" borderId="26" xfId="1" applyNumberFormat="1" applyFont="1" applyBorder="1" applyAlignment="1">
      <alignment horizontal="right" vertical="center"/>
    </xf>
    <xf numFmtId="165" fontId="5" fillId="0" borderId="26" xfId="1" applyNumberFormat="1" applyFont="1" applyBorder="1" applyAlignment="1">
      <alignment horizontal="right" vertical="center"/>
    </xf>
    <xf numFmtId="167" fontId="3" fillId="0" borderId="26" xfId="1" applyNumberFormat="1" applyFont="1" applyBorder="1" applyAlignment="1">
      <alignment horizontal="right" vertical="center"/>
    </xf>
    <xf numFmtId="0" fontId="3" fillId="3" borderId="22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165" fontId="3" fillId="0" borderId="26" xfId="1" applyNumberFormat="1" applyFont="1" applyBorder="1" applyAlignment="1">
      <alignment horizontal="right" vertical="center"/>
    </xf>
    <xf numFmtId="165" fontId="3" fillId="0" borderId="9" xfId="1" applyNumberFormat="1" applyFont="1" applyBorder="1" applyAlignment="1">
      <alignment horizontal="right" vertical="center"/>
    </xf>
    <xf numFmtId="165" fontId="5" fillId="0" borderId="9" xfId="1" applyNumberFormat="1" applyFont="1" applyBorder="1" applyAlignment="1">
      <alignment horizontal="right" vertical="center"/>
    </xf>
    <xf numFmtId="0" fontId="4" fillId="0" borderId="25" xfId="1" applyFont="1" applyBorder="1" applyAlignment="1">
      <alignment vertical="center"/>
    </xf>
    <xf numFmtId="49" fontId="3" fillId="0" borderId="25" xfId="1" applyNumberFormat="1" applyFont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14" fillId="0" borderId="25" xfId="1" applyFont="1" applyBorder="1" applyAlignment="1">
      <alignment vertical="center" wrapText="1"/>
    </xf>
    <xf numFmtId="0" fontId="14" fillId="0" borderId="25" xfId="1" applyFont="1" applyBorder="1" applyAlignment="1">
      <alignment vertical="center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3" fillId="3" borderId="19" xfId="1" applyNumberFormat="1" applyFont="1" applyFill="1" applyBorder="1" applyAlignment="1">
      <alignment vertical="center"/>
    </xf>
    <xf numFmtId="0" fontId="5" fillId="3" borderId="19" xfId="1" applyFont="1" applyFill="1" applyBorder="1" applyAlignment="1">
      <alignment vertical="center"/>
    </xf>
    <xf numFmtId="165" fontId="3" fillId="0" borderId="19" xfId="1" applyNumberFormat="1" applyFont="1" applyBorder="1" applyAlignment="1">
      <alignment horizontal="right" vertical="center"/>
    </xf>
    <xf numFmtId="0" fontId="5" fillId="0" borderId="19" xfId="1" applyFont="1" applyBorder="1" applyAlignment="1">
      <alignment horizontal="right" vertical="center"/>
    </xf>
    <xf numFmtId="49" fontId="2" fillId="3" borderId="18" xfId="1" applyNumberFormat="1" applyFont="1" applyFill="1" applyBorder="1" applyAlignment="1">
      <alignment vertical="center"/>
    </xf>
    <xf numFmtId="0" fontId="1" fillId="3" borderId="18" xfId="1" applyFill="1" applyBorder="1" applyAlignment="1">
      <alignment vertical="center"/>
    </xf>
    <xf numFmtId="0" fontId="1" fillId="0" borderId="18" xfId="1" applyBorder="1" applyAlignment="1">
      <alignment horizontal="right" vertical="center"/>
    </xf>
    <xf numFmtId="49" fontId="3" fillId="3" borderId="18" xfId="1" applyNumberFormat="1" applyFont="1" applyFill="1" applyBorder="1" applyAlignment="1">
      <alignment vertical="center"/>
    </xf>
    <xf numFmtId="0" fontId="5" fillId="3" borderId="18" xfId="1" applyFont="1" applyFill="1" applyBorder="1" applyAlignment="1">
      <alignment vertical="center"/>
    </xf>
    <xf numFmtId="165" fontId="3" fillId="0" borderId="18" xfId="1" applyNumberFormat="1" applyFont="1" applyBorder="1" applyAlignment="1">
      <alignment horizontal="right" vertical="center"/>
    </xf>
    <xf numFmtId="0" fontId="5" fillId="0" borderId="18" xfId="1" applyFont="1" applyBorder="1" applyAlignment="1">
      <alignment horizontal="right" vertical="center"/>
    </xf>
    <xf numFmtId="49" fontId="2" fillId="3" borderId="26" xfId="1" applyNumberFormat="1" applyFont="1" applyFill="1" applyBorder="1" applyAlignment="1">
      <alignment vertical="center"/>
    </xf>
    <xf numFmtId="0" fontId="1" fillId="3" borderId="26" xfId="1" applyFill="1" applyBorder="1" applyAlignment="1">
      <alignment vertical="center"/>
    </xf>
    <xf numFmtId="165" fontId="2" fillId="3" borderId="26" xfId="1" applyNumberFormat="1" applyFont="1" applyFill="1" applyBorder="1" applyAlignment="1">
      <alignment horizontal="right" vertical="center"/>
    </xf>
    <xf numFmtId="0" fontId="1" fillId="3" borderId="26" xfId="1" applyFill="1" applyBorder="1" applyAlignment="1">
      <alignment horizontal="right" vertical="center"/>
    </xf>
    <xf numFmtId="0" fontId="1" fillId="0" borderId="26" xfId="1" applyBorder="1" applyAlignment="1">
      <alignment horizontal="right" vertical="center"/>
    </xf>
    <xf numFmtId="177" fontId="3" fillId="0" borderId="9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176" fontId="3" fillId="0" borderId="9" xfId="1" applyNumberFormat="1" applyFont="1" applyBorder="1" applyAlignment="1">
      <alignment horizontal="right" vertical="center"/>
    </xf>
    <xf numFmtId="49" fontId="8" fillId="3" borderId="9" xfId="1" applyNumberFormat="1" applyFont="1" applyFill="1" applyBorder="1" applyAlignment="1">
      <alignment vertical="center"/>
    </xf>
    <xf numFmtId="0" fontId="15" fillId="3" borderId="9" xfId="1" applyFont="1" applyFill="1" applyBorder="1" applyAlignment="1">
      <alignment vertical="center"/>
    </xf>
    <xf numFmtId="165" fontId="8" fillId="0" borderId="9" xfId="1" applyNumberFormat="1" applyFont="1" applyBorder="1" applyAlignment="1">
      <alignment horizontal="right" vertical="center"/>
    </xf>
    <xf numFmtId="0" fontId="15" fillId="0" borderId="9" xfId="1" applyFont="1" applyBorder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0" fontId="1" fillId="0" borderId="0" xfId="1" applyAlignment="1">
      <alignment horizontal="right" vertical="center"/>
    </xf>
    <xf numFmtId="49" fontId="8" fillId="3" borderId="19" xfId="1" applyNumberFormat="1" applyFont="1" applyFill="1" applyBorder="1" applyAlignment="1">
      <alignment vertical="center"/>
    </xf>
    <xf numFmtId="0" fontId="15" fillId="3" borderId="19" xfId="1" applyFont="1" applyFill="1" applyBorder="1" applyAlignment="1">
      <alignment vertical="center"/>
    </xf>
    <xf numFmtId="165" fontId="8" fillId="0" borderId="19" xfId="1" applyNumberFormat="1" applyFont="1" applyBorder="1" applyAlignment="1">
      <alignment horizontal="right" vertical="center"/>
    </xf>
    <xf numFmtId="0" fontId="15" fillId="0" borderId="19" xfId="1" applyFont="1" applyBorder="1" applyAlignment="1">
      <alignment horizontal="right" vertical="center"/>
    </xf>
    <xf numFmtId="49" fontId="8" fillId="3" borderId="26" xfId="1" applyNumberFormat="1" applyFont="1" applyFill="1" applyBorder="1" applyAlignment="1">
      <alignment vertical="center"/>
    </xf>
    <xf numFmtId="0" fontId="15" fillId="3" borderId="26" xfId="1" applyFont="1" applyFill="1" applyBorder="1" applyAlignment="1">
      <alignment vertical="center"/>
    </xf>
    <xf numFmtId="165" fontId="8" fillId="3" borderId="26" xfId="1" applyNumberFormat="1" applyFont="1" applyFill="1" applyBorder="1" applyAlignment="1">
      <alignment horizontal="right" vertical="center"/>
    </xf>
    <xf numFmtId="0" fontId="15" fillId="3" borderId="26" xfId="1" applyFont="1" applyFill="1" applyBorder="1" applyAlignment="1">
      <alignment horizontal="right" vertical="center"/>
    </xf>
    <xf numFmtId="165" fontId="8" fillId="0" borderId="26" xfId="1" applyNumberFormat="1" applyFont="1" applyBorder="1" applyAlignment="1">
      <alignment horizontal="right" vertical="center"/>
    </xf>
    <xf numFmtId="0" fontId="15" fillId="0" borderId="26" xfId="1" applyFont="1" applyBorder="1" applyAlignment="1">
      <alignment horizontal="right" vertical="center"/>
    </xf>
    <xf numFmtId="165" fontId="6" fillId="0" borderId="9" xfId="1" applyNumberFormat="1" applyFont="1" applyBorder="1" applyAlignment="1">
      <alignment horizontal="right" vertical="center"/>
    </xf>
    <xf numFmtId="0" fontId="7" fillId="0" borderId="9" xfId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49" fontId="6" fillId="0" borderId="9" xfId="1" applyNumberFormat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181" fontId="3" fillId="0" borderId="9" xfId="1" applyNumberFormat="1" applyFont="1" applyBorder="1" applyAlignment="1">
      <alignment horizontal="right" vertical="center"/>
    </xf>
    <xf numFmtId="180" fontId="3" fillId="0" borderId="9" xfId="1" applyNumberFormat="1" applyFont="1" applyBorder="1" applyAlignment="1">
      <alignment horizontal="right" vertical="center"/>
    </xf>
    <xf numFmtId="173" fontId="3" fillId="0" borderId="9" xfId="1" applyNumberFormat="1" applyFont="1" applyBorder="1" applyAlignment="1">
      <alignment horizontal="right" vertical="center"/>
    </xf>
    <xf numFmtId="172" fontId="3" fillId="0" borderId="9" xfId="1" applyNumberFormat="1" applyFont="1" applyBorder="1" applyAlignment="1">
      <alignment horizontal="right" vertical="center"/>
    </xf>
    <xf numFmtId="165" fontId="3" fillId="3" borderId="9" xfId="1" applyNumberFormat="1" applyFont="1" applyFill="1" applyBorder="1" applyAlignment="1">
      <alignment horizontal="right" vertical="center"/>
    </xf>
    <xf numFmtId="0" fontId="5" fillId="3" borderId="9" xfId="1" applyFont="1" applyFill="1" applyBorder="1" applyAlignment="1">
      <alignment horizontal="right" vertical="center"/>
    </xf>
    <xf numFmtId="179" fontId="3" fillId="0" borderId="9" xfId="1" applyNumberFormat="1" applyFont="1" applyBorder="1" applyAlignment="1">
      <alignment horizontal="right" vertical="center"/>
    </xf>
    <xf numFmtId="171" fontId="3" fillId="0" borderId="9" xfId="1" applyNumberFormat="1" applyFont="1" applyBorder="1" applyAlignment="1">
      <alignment horizontal="right" vertical="center"/>
    </xf>
    <xf numFmtId="178" fontId="3" fillId="0" borderId="9" xfId="1" applyNumberFormat="1" applyFont="1" applyBorder="1" applyAlignment="1">
      <alignment horizontal="right" vertical="center"/>
    </xf>
    <xf numFmtId="174" fontId="3" fillId="0" borderId="9" xfId="1" applyNumberFormat="1" applyFont="1" applyBorder="1" applyAlignment="1">
      <alignment horizontal="right" vertical="center"/>
    </xf>
    <xf numFmtId="175" fontId="3" fillId="0" borderId="9" xfId="1" applyNumberFormat="1" applyFont="1" applyBorder="1" applyAlignment="1">
      <alignment horizontal="right" vertical="center"/>
    </xf>
    <xf numFmtId="170" fontId="3" fillId="0" borderId="9" xfId="1" applyNumberFormat="1" applyFont="1" applyBorder="1" applyAlignment="1">
      <alignment horizontal="right" vertical="center"/>
    </xf>
    <xf numFmtId="49" fontId="3" fillId="3" borderId="9" xfId="1" applyNumberFormat="1" applyFont="1" applyFill="1" applyBorder="1" applyAlignment="1">
      <alignment horizontal="right" vertical="center"/>
    </xf>
    <xf numFmtId="0" fontId="3" fillId="0" borderId="22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164" fontId="5" fillId="2" borderId="21" xfId="4" applyNumberFormat="1" applyFont="1" applyFill="1" applyBorder="1" applyAlignment="1">
      <alignment horizontal="center" vertical="center"/>
    </xf>
    <xf numFmtId="164" fontId="5" fillId="2" borderId="22" xfId="4" applyNumberFormat="1" applyFont="1" applyFill="1" applyBorder="1" applyAlignment="1">
      <alignment horizontal="center" vertical="center"/>
    </xf>
    <xf numFmtId="164" fontId="2" fillId="0" borderId="7" xfId="4" applyNumberFormat="1" applyFont="1" applyBorder="1" applyAlignment="1">
      <alignment wrapText="1"/>
    </xf>
    <xf numFmtId="164" fontId="2" fillId="0" borderId="6" xfId="4" applyNumberFormat="1" applyFont="1" applyBorder="1" applyAlignment="1">
      <alignment wrapText="1"/>
    </xf>
    <xf numFmtId="164" fontId="2" fillId="0" borderId="0" xfId="4" quotePrefix="1" applyNumberFormat="1" applyFont="1" applyBorder="1" applyAlignment="1">
      <alignment wrapText="1"/>
    </xf>
    <xf numFmtId="164" fontId="2" fillId="0" borderId="4" xfId="4" quotePrefix="1" applyNumberFormat="1" applyFont="1" applyBorder="1" applyAlignment="1">
      <alignment wrapText="1"/>
    </xf>
    <xf numFmtId="164" fontId="2" fillId="0" borderId="2" xfId="4" applyNumberFormat="1" applyFont="1" applyBorder="1" applyAlignment="1">
      <alignment wrapText="1"/>
    </xf>
    <xf numFmtId="164" fontId="2" fillId="0" borderId="1" xfId="4" applyNumberFormat="1" applyFont="1" applyBorder="1" applyAlignment="1">
      <alignment wrapText="1"/>
    </xf>
    <xf numFmtId="164" fontId="2" fillId="0" borderId="0" xfId="4" applyNumberFormat="1" applyFont="1" applyBorder="1" applyAlignment="1"/>
    <xf numFmtId="164" fontId="1" fillId="0" borderId="0" xfId="4" applyNumberFormat="1" applyAlignment="1"/>
    <xf numFmtId="164" fontId="1" fillId="0" borderId="4" xfId="4" applyNumberFormat="1" applyBorder="1" applyAlignment="1"/>
    <xf numFmtId="164" fontId="2" fillId="0" borderId="0" xfId="4" applyNumberFormat="1" applyFont="1" applyBorder="1" applyAlignment="1">
      <alignment wrapText="1"/>
    </xf>
    <xf numFmtId="164" fontId="1" fillId="0" borderId="0" xfId="4" applyNumberFormat="1" applyAlignment="1">
      <alignment wrapText="1"/>
    </xf>
    <xf numFmtId="164" fontId="1" fillId="0" borderId="4" xfId="4" applyNumberFormat="1" applyBorder="1" applyAlignment="1">
      <alignment wrapText="1"/>
    </xf>
    <xf numFmtId="164" fontId="2" fillId="0" borderId="4" xfId="4" applyNumberFormat="1" applyFont="1" applyBorder="1" applyAlignment="1">
      <alignment wrapText="1"/>
    </xf>
    <xf numFmtId="0" fontId="3" fillId="3" borderId="26" xfId="1" applyFont="1" applyFill="1" applyBorder="1" applyAlignment="1">
      <alignment horizontal="left" vertical="center"/>
    </xf>
    <xf numFmtId="0" fontId="5" fillId="3" borderId="26" xfId="1" applyFont="1" applyFill="1" applyBorder="1" applyAlignment="1">
      <alignment horizontal="left" vertical="center"/>
    </xf>
    <xf numFmtId="0" fontId="3" fillId="3" borderId="9" xfId="1" applyFont="1" applyFill="1" applyBorder="1" applyAlignment="1">
      <alignment horizontal="left" vertical="center"/>
    </xf>
    <xf numFmtId="0" fontId="5" fillId="3" borderId="9" xfId="1" applyFont="1" applyFill="1" applyBorder="1" applyAlignment="1">
      <alignment horizontal="left" vertical="center"/>
    </xf>
    <xf numFmtId="0" fontId="5" fillId="3" borderId="9" xfId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26" xfId="1" applyFont="1" applyBorder="1" applyAlignment="1">
      <alignment horizontal="left" vertical="center"/>
    </xf>
    <xf numFmtId="0" fontId="1" fillId="0" borderId="26" xfId="1" applyBorder="1" applyAlignment="1">
      <alignment horizontal="left" vertical="center"/>
    </xf>
    <xf numFmtId="0" fontId="1" fillId="0" borderId="0" xfId="1" applyAlignment="1">
      <alignment horizontal="center" vertical="center" wrapText="1"/>
    </xf>
    <xf numFmtId="0" fontId="3" fillId="3" borderId="24" xfId="1" applyFont="1" applyFill="1" applyBorder="1" applyAlignment="1">
      <alignment horizontal="center" vertical="center" wrapText="1"/>
    </xf>
    <xf numFmtId="0" fontId="1" fillId="3" borderId="25" xfId="1" applyFill="1" applyBorder="1" applyAlignment="1">
      <alignment horizontal="center" vertical="center" wrapText="1"/>
    </xf>
    <xf numFmtId="0" fontId="1" fillId="3" borderId="23" xfId="1" applyFill="1" applyBorder="1" applyAlignment="1">
      <alignment horizontal="center" vertical="center" wrapText="1"/>
    </xf>
    <xf numFmtId="0" fontId="3" fillId="3" borderId="29" xfId="1" applyFont="1" applyFill="1" applyBorder="1" applyAlignment="1">
      <alignment horizontal="center" vertical="center" wrapText="1"/>
    </xf>
    <xf numFmtId="0" fontId="1" fillId="3" borderId="27" xfId="1" applyFill="1" applyBorder="1" applyAlignment="1">
      <alignment horizontal="center" vertical="center" wrapText="1"/>
    </xf>
    <xf numFmtId="0" fontId="1" fillId="3" borderId="28" xfId="1" applyFill="1" applyBorder="1" applyAlignment="1">
      <alignment horizontal="center" vertical="center" wrapText="1"/>
    </xf>
    <xf numFmtId="49" fontId="3" fillId="3" borderId="26" xfId="1" applyNumberFormat="1" applyFont="1" applyFill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3" fillId="3" borderId="24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49" fontId="3" fillId="3" borderId="19" xfId="1" applyNumberFormat="1" applyFont="1" applyFill="1" applyBorder="1" applyAlignment="1">
      <alignment horizontal="center" vertical="center"/>
    </xf>
    <xf numFmtId="0" fontId="6" fillId="3" borderId="24" xfId="1" applyFont="1" applyFill="1" applyBorder="1" applyAlignment="1">
      <alignment horizontal="center" vertical="center"/>
    </xf>
    <xf numFmtId="0" fontId="7" fillId="3" borderId="25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6" fillId="3" borderId="29" xfId="1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/>
    </xf>
    <xf numFmtId="0" fontId="7" fillId="3" borderId="28" xfId="1" applyFont="1" applyFill="1" applyBorder="1" applyAlignment="1">
      <alignment horizontal="center" vertical="center"/>
    </xf>
    <xf numFmtId="49" fontId="3" fillId="3" borderId="24" xfId="1" applyNumberFormat="1" applyFont="1" applyFill="1" applyBorder="1" applyAlignment="1">
      <alignment horizontal="center" vertical="center" wrapText="1"/>
    </xf>
    <xf numFmtId="0" fontId="5" fillId="3" borderId="31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 wrapText="1"/>
    </xf>
    <xf numFmtId="0" fontId="5" fillId="3" borderId="3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5" fillId="3" borderId="31" xfId="1" applyFont="1" applyFill="1" applyBorder="1" applyAlignment="1">
      <alignment horizontal="center" vertical="center" wrapText="1"/>
    </xf>
    <xf numFmtId="49" fontId="3" fillId="3" borderId="21" xfId="1" applyNumberFormat="1" applyFont="1" applyFill="1" applyBorder="1" applyAlignment="1">
      <alignment vertical="center"/>
    </xf>
    <xf numFmtId="0" fontId="5" fillId="3" borderId="20" xfId="1" applyFont="1" applyFill="1" applyBorder="1" applyAlignment="1">
      <alignment vertical="center"/>
    </xf>
    <xf numFmtId="0" fontId="1" fillId="3" borderId="20" xfId="1" applyFill="1" applyBorder="1" applyAlignment="1">
      <alignment vertical="center"/>
    </xf>
    <xf numFmtId="49" fontId="3" fillId="3" borderId="19" xfId="1" applyNumberFormat="1" applyFont="1" applyFill="1" applyBorder="1" applyAlignment="1">
      <alignment horizontal="center" vertical="center" wrapText="1"/>
    </xf>
    <xf numFmtId="0" fontId="1" fillId="0" borderId="28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6" fillId="3" borderId="26" xfId="1" applyFont="1" applyFill="1" applyBorder="1" applyAlignment="1">
      <alignment vertical="center" wrapText="1"/>
    </xf>
    <xf numFmtId="0" fontId="7" fillId="3" borderId="26" xfId="1" applyFont="1" applyFill="1" applyBorder="1" applyAlignment="1">
      <alignment vertical="center"/>
    </xf>
    <xf numFmtId="0" fontId="3" fillId="3" borderId="21" xfId="1" applyFont="1" applyFill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6" fillId="3" borderId="19" xfId="1" applyFont="1" applyFill="1" applyBorder="1" applyAlignment="1">
      <alignment vertical="center" wrapText="1"/>
    </xf>
    <xf numFmtId="0" fontId="7" fillId="3" borderId="19" xfId="1" applyFont="1" applyFill="1" applyBorder="1" applyAlignment="1">
      <alignment vertical="center"/>
    </xf>
    <xf numFmtId="0" fontId="1" fillId="0" borderId="9" xfId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vertical="center" wrapText="1"/>
    </xf>
    <xf numFmtId="0" fontId="5" fillId="0" borderId="25" xfId="1" applyFont="1" applyBorder="1" applyAlignment="1">
      <alignment vertical="center"/>
    </xf>
    <xf numFmtId="165" fontId="3" fillId="0" borderId="24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6" fontId="3" fillId="0" borderId="24" xfId="1" applyNumberFormat="1" applyFont="1" applyBorder="1" applyAlignment="1">
      <alignment horizontal="right" vertical="center"/>
    </xf>
    <xf numFmtId="0" fontId="3" fillId="0" borderId="21" xfId="1" applyFont="1" applyBorder="1" applyAlignment="1">
      <alignment vertical="center" wrapText="1"/>
    </xf>
    <xf numFmtId="0" fontId="5" fillId="0" borderId="22" xfId="1" applyFont="1" applyBorder="1" applyAlignment="1">
      <alignment vertical="center"/>
    </xf>
    <xf numFmtId="165" fontId="3" fillId="0" borderId="21" xfId="1" applyNumberFormat="1" applyFont="1" applyBorder="1" applyAlignment="1">
      <alignment horizontal="right" vertical="center"/>
    </xf>
    <xf numFmtId="165" fontId="5" fillId="0" borderId="20" xfId="1" applyNumberFormat="1" applyFont="1" applyBorder="1" applyAlignment="1">
      <alignment horizontal="right" vertical="center"/>
    </xf>
    <xf numFmtId="0" fontId="22" fillId="0" borderId="0" xfId="5" applyFont="1" applyAlignment="1">
      <alignment horizontal="center" vertical="center"/>
    </xf>
    <xf numFmtId="0" fontId="16" fillId="0" borderId="0" xfId="5" applyAlignment="1">
      <alignment vertical="center"/>
    </xf>
    <xf numFmtId="0" fontId="22" fillId="0" borderId="0" xfId="5" applyFont="1" applyAlignment="1">
      <alignment horizontal="center" vertical="center"/>
    </xf>
    <xf numFmtId="0" fontId="23" fillId="3" borderId="21" xfId="5" applyFont="1" applyFill="1" applyBorder="1" applyAlignment="1">
      <alignment horizontal="center" vertical="center"/>
    </xf>
    <xf numFmtId="0" fontId="23" fillId="3" borderId="22" xfId="5" applyFont="1" applyFill="1" applyBorder="1" applyAlignment="1">
      <alignment horizontal="center" vertical="center"/>
    </xf>
    <xf numFmtId="0" fontId="23" fillId="3" borderId="20" xfId="5" applyFont="1" applyFill="1" applyBorder="1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21" fillId="0" borderId="0" xfId="5" applyFont="1" applyAlignment="1">
      <alignment horizontal="left" vertical="center"/>
    </xf>
    <xf numFmtId="0" fontId="22" fillId="0" borderId="0" xfId="5" applyFont="1" applyAlignment="1" applyProtection="1">
      <alignment horizontal="center" vertical="center" wrapText="1"/>
      <protection locked="0"/>
    </xf>
    <xf numFmtId="0" fontId="22" fillId="0" borderId="0" xfId="5" applyFont="1" applyAlignment="1" applyProtection="1">
      <alignment horizontal="center" vertical="center" wrapText="1"/>
      <protection locked="0"/>
    </xf>
    <xf numFmtId="0" fontId="5" fillId="0" borderId="0" xfId="5" applyFont="1" applyAlignment="1">
      <alignment horizontal="center" vertical="center"/>
    </xf>
    <xf numFmtId="0" fontId="23" fillId="3" borderId="24" xfId="5" applyFont="1" applyFill="1" applyBorder="1" applyAlignment="1">
      <alignment horizontal="center" vertical="center"/>
    </xf>
    <xf numFmtId="0" fontId="23" fillId="3" borderId="25" xfId="5" applyFont="1" applyFill="1" applyBorder="1" applyAlignment="1">
      <alignment horizontal="center" vertical="center"/>
    </xf>
    <xf numFmtId="0" fontId="23" fillId="3" borderId="23" xfId="5" applyFont="1" applyFill="1" applyBorder="1" applyAlignment="1">
      <alignment horizontal="center" vertical="center"/>
    </xf>
    <xf numFmtId="0" fontId="21" fillId="3" borderId="29" xfId="1" applyFont="1" applyFill="1" applyBorder="1" applyAlignment="1">
      <alignment horizontal="center" vertical="center"/>
    </xf>
    <xf numFmtId="0" fontId="21" fillId="3" borderId="27" xfId="1" applyFont="1" applyFill="1" applyBorder="1" applyAlignment="1">
      <alignment horizontal="center" vertical="center"/>
    </xf>
    <xf numFmtId="0" fontId="21" fillId="3" borderId="28" xfId="1" applyFont="1" applyFill="1" applyBorder="1" applyAlignment="1">
      <alignment horizontal="center" vertical="center"/>
    </xf>
    <xf numFmtId="0" fontId="16" fillId="0" borderId="0" xfId="5" applyAlignment="1">
      <alignment horizontal="center" vertical="center"/>
    </xf>
    <xf numFmtId="0" fontId="23" fillId="0" borderId="0" xfId="5" applyFont="1" applyAlignment="1">
      <alignment horizontal="center" vertical="center"/>
    </xf>
    <xf numFmtId="164" fontId="16" fillId="0" borderId="0" xfId="5" applyNumberFormat="1" applyFont="1" applyAlignment="1">
      <alignment vertical="center"/>
    </xf>
    <xf numFmtId="0" fontId="16" fillId="0" borderId="0" xfId="5" applyAlignment="1">
      <alignment horizontal="center" vertical="center"/>
    </xf>
    <xf numFmtId="164" fontId="24" fillId="0" borderId="0" xfId="4" applyNumberFormat="1" applyFont="1" applyBorder="1" applyAlignment="1">
      <alignment wrapText="1"/>
    </xf>
    <xf numFmtId="164" fontId="24" fillId="0" borderId="4" xfId="4" applyNumberFormat="1" applyFont="1" applyBorder="1" applyAlignment="1">
      <alignment wrapText="1"/>
    </xf>
    <xf numFmtId="0" fontId="8" fillId="0" borderId="0" xfId="1" applyFont="1" applyAlignment="1">
      <alignment horizontal="center" vertical="center"/>
    </xf>
    <xf numFmtId="185" fontId="3" fillId="0" borderId="0" xfId="4" applyNumberFormat="1" applyFont="1" applyBorder="1" applyAlignment="1">
      <alignment horizontal="left" wrapText="1"/>
    </xf>
    <xf numFmtId="185" fontId="3" fillId="0" borderId="4" xfId="4" applyNumberFormat="1" applyFont="1" applyBorder="1" applyAlignment="1">
      <alignment horizontal="left" wrapText="1"/>
    </xf>
    <xf numFmtId="3" fontId="2" fillId="0" borderId="18" xfId="3" applyNumberFormat="1" applyFont="1" applyBorder="1" applyAlignment="1">
      <alignment horizontal="center" vertical="center"/>
    </xf>
    <xf numFmtId="3" fontId="2" fillId="0" borderId="26" xfId="4" applyNumberFormat="1" applyFont="1" applyBorder="1" applyAlignment="1">
      <alignment horizontal="center" vertical="center"/>
    </xf>
    <xf numFmtId="3" fontId="2" fillId="0" borderId="18" xfId="4" applyNumberFormat="1" applyFont="1" applyBorder="1" applyAlignment="1">
      <alignment horizontal="center" vertical="center"/>
    </xf>
    <xf numFmtId="3" fontId="18" fillId="0" borderId="18" xfId="4" applyNumberFormat="1" applyFont="1" applyBorder="1" applyAlignment="1">
      <alignment horizontal="center" vertical="center"/>
    </xf>
    <xf numFmtId="49" fontId="2" fillId="0" borderId="18" xfId="3" applyNumberFormat="1" applyFont="1" applyBorder="1" applyAlignment="1">
      <alignment horizontal="center" vertical="center"/>
    </xf>
    <xf numFmtId="49" fontId="2" fillId="0" borderId="18" xfId="3" quotePrefix="1" applyNumberFormat="1" applyFont="1" applyBorder="1" applyAlignment="1">
      <alignment horizontal="center" vertical="center"/>
    </xf>
    <xf numFmtId="49" fontId="2" fillId="0" borderId="26" xfId="4" applyNumberFormat="1" applyFont="1" applyBorder="1" applyAlignment="1">
      <alignment horizontal="center" vertical="center"/>
    </xf>
  </cellXfs>
  <cellStyles count="6">
    <cellStyle name="cadre" xfId="2"/>
    <cellStyle name="Milliers_Pagfbsnc2" xfId="3"/>
    <cellStyle name="Normal" xfId="0" builtinId="0"/>
    <cellStyle name="Normal 2" xfId="1"/>
    <cellStyle name="Normal_budgetM71F" xfId="4"/>
    <cellStyle name="Normal_budgetM71F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2:G38"/>
  <sheetViews>
    <sheetView showGridLines="0" topLeftCell="A16" zoomScaleNormal="100" workbookViewId="0">
      <selection activeCell="A38" sqref="A38:G38"/>
    </sheetView>
  </sheetViews>
  <sheetFormatPr baseColWidth="10" defaultRowHeight="12.75" x14ac:dyDescent="0.25"/>
  <cols>
    <col min="1" max="1" width="11.42578125" style="421"/>
    <col min="2" max="2" width="16.28515625" style="421" customWidth="1"/>
    <col min="3" max="3" width="22.140625" style="421" customWidth="1"/>
    <col min="4" max="4" width="8" style="421" customWidth="1"/>
    <col min="5" max="5" width="11.42578125" style="421"/>
    <col min="6" max="6" width="10" style="421" customWidth="1"/>
    <col min="7" max="7" width="14.28515625" style="421" customWidth="1"/>
    <col min="8" max="16384" width="11.42578125" style="421"/>
  </cols>
  <sheetData>
    <row r="2" spans="1:7" ht="20.25" customHeight="1" x14ac:dyDescent="0.25">
      <c r="A2" s="420" t="s">
        <v>705</v>
      </c>
      <c r="B2" s="420"/>
      <c r="C2" s="420"/>
      <c r="D2" s="420"/>
      <c r="E2" s="420"/>
      <c r="F2" s="420"/>
      <c r="G2" s="420"/>
    </row>
    <row r="3" spans="1:7" ht="20.25" customHeight="1" x14ac:dyDescent="0.25">
      <c r="A3" s="422"/>
      <c r="B3" s="422"/>
      <c r="C3" s="422"/>
      <c r="D3" s="422"/>
      <c r="E3" s="422"/>
      <c r="F3" s="422"/>
      <c r="G3" s="422"/>
    </row>
    <row r="5" spans="1:7" ht="21.75" customHeight="1" x14ac:dyDescent="0.25">
      <c r="A5" s="423" t="s">
        <v>706</v>
      </c>
      <c r="B5" s="424"/>
      <c r="C5" s="424"/>
      <c r="D5" s="424"/>
      <c r="E5" s="424"/>
      <c r="F5" s="424"/>
      <c r="G5" s="425"/>
    </row>
    <row r="9" spans="1:7" ht="14.25" customHeight="1" x14ac:dyDescent="0.25">
      <c r="A9" s="426" t="s">
        <v>707</v>
      </c>
      <c r="B9" s="426"/>
      <c r="C9" s="426"/>
      <c r="D9" s="426"/>
      <c r="E9" s="426"/>
      <c r="F9" s="426"/>
      <c r="G9" s="426"/>
    </row>
    <row r="10" spans="1:7" ht="14.25" customHeight="1" x14ac:dyDescent="0.25">
      <c r="A10" s="427"/>
      <c r="B10" s="427"/>
      <c r="C10" s="428" t="s">
        <v>708</v>
      </c>
      <c r="D10" s="427"/>
      <c r="E10" s="427"/>
      <c r="F10" s="427"/>
      <c r="G10" s="427"/>
    </row>
    <row r="11" spans="1:7" ht="14.25" customHeight="1" x14ac:dyDescent="0.25">
      <c r="A11" s="427"/>
      <c r="B11" s="427"/>
      <c r="C11" s="428"/>
      <c r="D11" s="427"/>
      <c r="E11" s="427"/>
      <c r="F11" s="427"/>
      <c r="G11" s="427"/>
    </row>
    <row r="12" spans="1:7" ht="14.25" customHeight="1" x14ac:dyDescent="0.25">
      <c r="A12" s="427"/>
      <c r="B12" s="427"/>
      <c r="C12" s="428"/>
      <c r="D12" s="427"/>
      <c r="E12" s="427"/>
      <c r="F12" s="427"/>
      <c r="G12" s="427"/>
    </row>
    <row r="13" spans="1:7" ht="70.5" customHeight="1" x14ac:dyDescent="0.25">
      <c r="A13" s="429" t="s">
        <v>717</v>
      </c>
      <c r="B13" s="429"/>
      <c r="C13" s="429"/>
      <c r="D13" s="429"/>
      <c r="E13" s="429"/>
      <c r="F13" s="429"/>
      <c r="G13" s="429"/>
    </row>
    <row r="14" spans="1:7" ht="27.75" customHeight="1" x14ac:dyDescent="0.25">
      <c r="A14" s="430"/>
      <c r="B14" s="430"/>
      <c r="C14" s="430"/>
      <c r="D14" s="430"/>
      <c r="E14" s="430"/>
      <c r="F14" s="430"/>
      <c r="G14" s="430"/>
    </row>
    <row r="15" spans="1:7" ht="14.25" customHeight="1" x14ac:dyDescent="0.25">
      <c r="A15" s="431" t="s">
        <v>709</v>
      </c>
      <c r="B15" s="431"/>
      <c r="C15" s="431"/>
      <c r="D15" s="431"/>
      <c r="E15" s="431"/>
      <c r="F15" s="431"/>
      <c r="G15" s="431"/>
    </row>
    <row r="16" spans="1:7" ht="7.5" customHeight="1" x14ac:dyDescent="0.25"/>
    <row r="17" spans="1:7" ht="23.25" customHeight="1" x14ac:dyDescent="0.25">
      <c r="A17" s="432" t="s">
        <v>710</v>
      </c>
      <c r="B17" s="433"/>
      <c r="C17" s="433"/>
      <c r="D17" s="433"/>
      <c r="E17" s="433"/>
      <c r="F17" s="433"/>
      <c r="G17" s="434"/>
    </row>
    <row r="18" spans="1:7" ht="16.5" customHeight="1" x14ac:dyDescent="0.25">
      <c r="A18" s="435" t="s">
        <v>704</v>
      </c>
      <c r="B18" s="436"/>
      <c r="C18" s="436"/>
      <c r="D18" s="436"/>
      <c r="E18" s="436"/>
      <c r="F18" s="436"/>
      <c r="G18" s="437"/>
    </row>
    <row r="19" spans="1:7" x14ac:dyDescent="0.25">
      <c r="A19" s="438"/>
      <c r="B19" s="438"/>
      <c r="C19" s="438"/>
      <c r="D19" s="438"/>
      <c r="E19" s="438"/>
      <c r="F19" s="438"/>
      <c r="G19" s="438"/>
    </row>
    <row r="20" spans="1:7" ht="19.5" customHeight="1" x14ac:dyDescent="0.25">
      <c r="A20" s="439" t="s">
        <v>711</v>
      </c>
      <c r="B20" s="439"/>
      <c r="C20" s="439"/>
      <c r="D20" s="439"/>
      <c r="E20" s="439"/>
      <c r="F20" s="439"/>
      <c r="G20" s="439"/>
    </row>
    <row r="22" spans="1:7" x14ac:dyDescent="0.25">
      <c r="B22" s="440"/>
    </row>
    <row r="26" spans="1:7" x14ac:dyDescent="0.25">
      <c r="A26" s="441" t="s">
        <v>712</v>
      </c>
      <c r="B26" s="441"/>
      <c r="C26" s="441"/>
      <c r="D26" s="441"/>
      <c r="E26" s="441"/>
      <c r="F26" s="441"/>
      <c r="G26" s="441"/>
    </row>
    <row r="27" spans="1:7" x14ac:dyDescent="0.25">
      <c r="A27" s="441" t="s">
        <v>713</v>
      </c>
      <c r="B27" s="441"/>
      <c r="C27" s="441"/>
      <c r="D27" s="441"/>
      <c r="E27" s="441"/>
      <c r="F27" s="441"/>
      <c r="G27" s="441"/>
    </row>
    <row r="28" spans="1:7" x14ac:dyDescent="0.25">
      <c r="A28" s="441" t="s">
        <v>714</v>
      </c>
      <c r="B28" s="441"/>
      <c r="C28" s="441"/>
      <c r="D28" s="441"/>
      <c r="E28" s="441"/>
      <c r="F28" s="441"/>
      <c r="G28" s="441"/>
    </row>
    <row r="29" spans="1:7" x14ac:dyDescent="0.25">
      <c r="A29" s="441" t="s">
        <v>715</v>
      </c>
      <c r="B29" s="441"/>
      <c r="C29" s="441"/>
      <c r="D29" s="441"/>
      <c r="E29" s="441"/>
      <c r="F29" s="441"/>
      <c r="G29" s="441"/>
    </row>
    <row r="38" spans="1:7" ht="15" customHeight="1" x14ac:dyDescent="0.25">
      <c r="A38" s="444" t="s">
        <v>716</v>
      </c>
      <c r="B38" s="444"/>
      <c r="C38" s="444"/>
      <c r="D38" s="444"/>
      <c r="E38" s="444"/>
      <c r="F38" s="444"/>
      <c r="G38" s="444"/>
    </row>
  </sheetData>
  <mergeCells count="13">
    <mergeCell ref="A27:G27"/>
    <mergeCell ref="A28:G28"/>
    <mergeCell ref="A29:G29"/>
    <mergeCell ref="A38:G38"/>
    <mergeCell ref="A15:G15"/>
    <mergeCell ref="A17:G17"/>
    <mergeCell ref="A18:G18"/>
    <mergeCell ref="A20:G20"/>
    <mergeCell ref="A26:G26"/>
    <mergeCell ref="A2:G2"/>
    <mergeCell ref="A5:G5"/>
    <mergeCell ref="A9:G9"/>
    <mergeCell ref="A13:G13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8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showGridLines="0" topLeftCell="A13" workbookViewId="0">
      <selection activeCell="D12" sqref="D12"/>
    </sheetView>
  </sheetViews>
  <sheetFormatPr baseColWidth="10" defaultRowHeight="11.25" x14ac:dyDescent="0.25"/>
  <cols>
    <col min="1" max="1" width="10.7109375" style="1" customWidth="1"/>
    <col min="2" max="2" width="50.7109375" style="2" customWidth="1"/>
    <col min="3" max="4" width="20.7109375" style="1" customWidth="1"/>
    <col min="5" max="16384" width="11.42578125" style="1"/>
  </cols>
  <sheetData>
    <row r="1" spans="1:4" ht="12.75" x14ac:dyDescent="0.25">
      <c r="A1" s="242" t="s">
        <v>478</v>
      </c>
      <c r="B1" s="224"/>
      <c r="C1" s="224"/>
      <c r="D1" s="32" t="s">
        <v>315</v>
      </c>
    </row>
    <row r="2" spans="1:4" ht="12.75" x14ac:dyDescent="0.25">
      <c r="A2" s="242" t="s">
        <v>504</v>
      </c>
      <c r="B2" s="224"/>
      <c r="C2" s="224"/>
      <c r="D2" s="32" t="s">
        <v>503</v>
      </c>
    </row>
    <row r="3" spans="1:4" ht="12.75" x14ac:dyDescent="0.25">
      <c r="A3" s="252" t="s">
        <v>79</v>
      </c>
      <c r="B3" s="271"/>
      <c r="C3" s="271"/>
      <c r="D3" s="271"/>
    </row>
    <row r="4" spans="1:4" ht="33.75" x14ac:dyDescent="0.25">
      <c r="A4" s="8"/>
      <c r="B4" s="8" t="s">
        <v>475</v>
      </c>
      <c r="C4" s="8" t="s">
        <v>451</v>
      </c>
      <c r="D4" s="8" t="s">
        <v>450</v>
      </c>
    </row>
    <row r="5" spans="1:4" ht="12.75" x14ac:dyDescent="0.25">
      <c r="A5" s="244" t="s">
        <v>502</v>
      </c>
      <c r="B5" s="226"/>
      <c r="C5" s="12">
        <v>1736825851</v>
      </c>
      <c r="D5" s="12">
        <v>341223552</v>
      </c>
    </row>
    <row r="6" spans="1:4" ht="12.75" x14ac:dyDescent="0.25">
      <c r="A6" s="239" t="s">
        <v>448</v>
      </c>
      <c r="B6" s="228"/>
      <c r="C6" s="24">
        <v>1736825851</v>
      </c>
      <c r="D6" s="24">
        <v>341223552</v>
      </c>
    </row>
    <row r="7" spans="1:4" x14ac:dyDescent="0.25">
      <c r="A7" s="23" t="s">
        <v>67</v>
      </c>
      <c r="B7" s="22" t="s">
        <v>66</v>
      </c>
      <c r="C7" s="21">
        <v>0</v>
      </c>
      <c r="D7" s="21">
        <v>0</v>
      </c>
    </row>
    <row r="8" spans="1:4" x14ac:dyDescent="0.25">
      <c r="A8" s="23" t="s">
        <v>472</v>
      </c>
      <c r="B8" s="22" t="s">
        <v>471</v>
      </c>
      <c r="C8" s="21">
        <v>0</v>
      </c>
      <c r="D8" s="21">
        <v>0</v>
      </c>
    </row>
    <row r="9" spans="1:4" x14ac:dyDescent="0.25">
      <c r="A9" s="23" t="s">
        <v>72</v>
      </c>
      <c r="B9" s="22" t="s">
        <v>470</v>
      </c>
      <c r="C9" s="21">
        <v>4250000</v>
      </c>
      <c r="D9" s="21">
        <v>250000</v>
      </c>
    </row>
    <row r="10" spans="1:4" ht="22.5" x14ac:dyDescent="0.25">
      <c r="A10" s="23" t="s">
        <v>469</v>
      </c>
      <c r="B10" s="22" t="s">
        <v>468</v>
      </c>
      <c r="C10" s="21">
        <v>0</v>
      </c>
      <c r="D10" s="21">
        <v>0</v>
      </c>
    </row>
    <row r="11" spans="1:4" x14ac:dyDescent="0.25">
      <c r="A11" s="23" t="s">
        <v>467</v>
      </c>
      <c r="B11" s="22" t="s">
        <v>501</v>
      </c>
      <c r="C11" s="21">
        <v>20167416</v>
      </c>
      <c r="D11" s="21">
        <v>446052</v>
      </c>
    </row>
    <row r="12" spans="1:4" x14ac:dyDescent="0.25">
      <c r="A12" s="23" t="s">
        <v>465</v>
      </c>
      <c r="B12" s="22" t="s">
        <v>500</v>
      </c>
      <c r="C12" s="21">
        <v>0</v>
      </c>
      <c r="D12" s="21">
        <v>0</v>
      </c>
    </row>
    <row r="13" spans="1:4" x14ac:dyDescent="0.25">
      <c r="A13" s="23" t="s">
        <v>463</v>
      </c>
      <c r="B13" s="22" t="s">
        <v>499</v>
      </c>
      <c r="C13" s="21">
        <v>191429691</v>
      </c>
      <c r="D13" s="21">
        <v>33828440</v>
      </c>
    </row>
    <row r="14" spans="1:4" x14ac:dyDescent="0.25">
      <c r="A14" s="23" t="s">
        <v>461</v>
      </c>
      <c r="B14" s="22" t="s">
        <v>460</v>
      </c>
      <c r="C14" s="21">
        <v>0</v>
      </c>
      <c r="D14" s="21">
        <v>0</v>
      </c>
    </row>
    <row r="15" spans="1:4" x14ac:dyDescent="0.25">
      <c r="A15" s="23" t="s">
        <v>459</v>
      </c>
      <c r="B15" s="22" t="s">
        <v>498</v>
      </c>
      <c r="C15" s="21">
        <v>1520978744</v>
      </c>
      <c r="D15" s="21">
        <v>306699060</v>
      </c>
    </row>
    <row r="16" spans="1:4" ht="22.5" x14ac:dyDescent="0.25">
      <c r="A16" s="23" t="s">
        <v>63</v>
      </c>
      <c r="B16" s="22" t="s">
        <v>62</v>
      </c>
      <c r="C16" s="21">
        <v>0</v>
      </c>
      <c r="D16" s="21">
        <v>0</v>
      </c>
    </row>
    <row r="17" spans="1:4" x14ac:dyDescent="0.25">
      <c r="A17" s="23" t="s">
        <v>61</v>
      </c>
      <c r="B17" s="22" t="s">
        <v>60</v>
      </c>
      <c r="C17" s="21">
        <v>0</v>
      </c>
      <c r="D17" s="21">
        <v>0</v>
      </c>
    </row>
    <row r="18" spans="1:4" x14ac:dyDescent="0.25">
      <c r="A18" s="23" t="s">
        <v>457</v>
      </c>
      <c r="B18" s="22" t="s">
        <v>456</v>
      </c>
      <c r="C18" s="21">
        <v>0</v>
      </c>
      <c r="D18" s="21">
        <v>0</v>
      </c>
    </row>
    <row r="19" spans="1:4" ht="12.75" x14ac:dyDescent="0.25">
      <c r="A19" s="244" t="s">
        <v>433</v>
      </c>
      <c r="B19" s="226"/>
      <c r="C19" s="12">
        <v>0</v>
      </c>
      <c r="D19" s="12">
        <v>0</v>
      </c>
    </row>
    <row r="20" spans="1:4" x14ac:dyDescent="0.25">
      <c r="A20" s="23" t="s">
        <v>388</v>
      </c>
      <c r="B20" s="22" t="s">
        <v>387</v>
      </c>
      <c r="C20" s="21">
        <v>0</v>
      </c>
      <c r="D20" s="21">
        <v>0</v>
      </c>
    </row>
    <row r="21" spans="1:4" x14ac:dyDescent="0.25">
      <c r="A21" s="122" t="s">
        <v>386</v>
      </c>
      <c r="B21" s="65" t="s">
        <v>272</v>
      </c>
      <c r="C21" s="64">
        <v>0</v>
      </c>
      <c r="D21" s="64">
        <v>0</v>
      </c>
    </row>
    <row r="22" spans="1:4" ht="12.75" x14ac:dyDescent="0.25">
      <c r="C22" s="328" t="s">
        <v>432</v>
      </c>
      <c r="D22" s="329"/>
    </row>
    <row r="23" spans="1:4" ht="12.75" x14ac:dyDescent="0.25">
      <c r="A23" s="325" t="s">
        <v>497</v>
      </c>
      <c r="B23" s="318"/>
      <c r="C23" s="12">
        <v>0</v>
      </c>
      <c r="D23" s="12">
        <v>0</v>
      </c>
    </row>
    <row r="24" spans="1:4" ht="12.75" x14ac:dyDescent="0.25">
      <c r="C24" s="326" t="s">
        <v>430</v>
      </c>
      <c r="D24" s="327"/>
    </row>
    <row r="25" spans="1:4" ht="12.75" x14ac:dyDescent="0.25">
      <c r="A25" s="325" t="s">
        <v>496</v>
      </c>
      <c r="B25" s="318"/>
      <c r="C25" s="12">
        <f>C23+C5</f>
        <v>1736825851</v>
      </c>
      <c r="D25" s="12">
        <f>D23+D5</f>
        <v>341223552</v>
      </c>
    </row>
    <row r="26" spans="1:4" x14ac:dyDescent="0.25">
      <c r="A26" s="98" t="s">
        <v>314</v>
      </c>
    </row>
    <row r="27" spans="1:4" ht="33.75" x14ac:dyDescent="0.25">
      <c r="A27" s="8"/>
      <c r="B27" s="8" t="s">
        <v>452</v>
      </c>
      <c r="C27" s="8" t="s">
        <v>451</v>
      </c>
      <c r="D27" s="8" t="s">
        <v>450</v>
      </c>
    </row>
    <row r="28" spans="1:4" ht="12.75" x14ac:dyDescent="0.25">
      <c r="A28" s="244" t="s">
        <v>495</v>
      </c>
      <c r="B28" s="226"/>
      <c r="C28" s="12">
        <v>3811860568</v>
      </c>
      <c r="D28" s="12">
        <v>123591656</v>
      </c>
    </row>
    <row r="29" spans="1:4" ht="12.75" x14ac:dyDescent="0.25">
      <c r="A29" s="239" t="s">
        <v>448</v>
      </c>
      <c r="B29" s="228"/>
      <c r="C29" s="24">
        <v>3753453041</v>
      </c>
      <c r="D29" s="24">
        <v>101625029</v>
      </c>
    </row>
    <row r="30" spans="1:4" x14ac:dyDescent="0.25">
      <c r="A30" s="23" t="s">
        <v>494</v>
      </c>
      <c r="B30" s="22" t="s">
        <v>493</v>
      </c>
      <c r="C30" s="21">
        <v>722419517</v>
      </c>
      <c r="D30" s="21">
        <v>84103123</v>
      </c>
    </row>
    <row r="31" spans="1:4" x14ac:dyDescent="0.25">
      <c r="A31" s="23" t="s">
        <v>492</v>
      </c>
      <c r="B31" s="22" t="s">
        <v>491</v>
      </c>
      <c r="C31" s="21">
        <v>1445789594</v>
      </c>
      <c r="D31" s="21">
        <v>0</v>
      </c>
    </row>
    <row r="32" spans="1:4" x14ac:dyDescent="0.25">
      <c r="A32" s="23" t="s">
        <v>490</v>
      </c>
      <c r="B32" s="22" t="s">
        <v>489</v>
      </c>
      <c r="C32" s="21">
        <v>0</v>
      </c>
      <c r="D32" s="21">
        <v>0</v>
      </c>
    </row>
    <row r="33" spans="1:4" x14ac:dyDescent="0.25">
      <c r="A33" s="23" t="s">
        <v>488</v>
      </c>
      <c r="B33" s="22" t="s">
        <v>487</v>
      </c>
      <c r="C33" s="21">
        <v>928421832</v>
      </c>
      <c r="D33" s="21">
        <v>76509944</v>
      </c>
    </row>
    <row r="34" spans="1:4" x14ac:dyDescent="0.25">
      <c r="A34" s="23" t="s">
        <v>486</v>
      </c>
      <c r="B34" s="22" t="s">
        <v>485</v>
      </c>
      <c r="C34" s="21">
        <v>0</v>
      </c>
      <c r="D34" s="21">
        <v>0</v>
      </c>
    </row>
    <row r="35" spans="1:4" x14ac:dyDescent="0.25">
      <c r="A35" s="23" t="s">
        <v>484</v>
      </c>
      <c r="B35" s="22" t="s">
        <v>483</v>
      </c>
      <c r="C35" s="21">
        <v>370000</v>
      </c>
      <c r="D35" s="21">
        <v>0</v>
      </c>
    </row>
    <row r="36" spans="1:4" x14ac:dyDescent="0.25">
      <c r="A36" s="23" t="s">
        <v>482</v>
      </c>
      <c r="B36" s="22" t="s">
        <v>481</v>
      </c>
      <c r="C36" s="21">
        <v>656452098</v>
      </c>
      <c r="D36" s="21">
        <v>-58988038</v>
      </c>
    </row>
    <row r="37" spans="1:4" x14ac:dyDescent="0.25">
      <c r="A37" s="23" t="s">
        <v>275</v>
      </c>
      <c r="B37" s="22" t="s">
        <v>274</v>
      </c>
      <c r="C37" s="21">
        <v>0</v>
      </c>
      <c r="D37" s="21">
        <v>0</v>
      </c>
    </row>
    <row r="38" spans="1:4" ht="12.75" x14ac:dyDescent="0.25">
      <c r="A38" s="244" t="s">
        <v>433</v>
      </c>
      <c r="B38" s="226"/>
      <c r="C38" s="12">
        <v>58407527</v>
      </c>
      <c r="D38" s="12">
        <v>21966627</v>
      </c>
    </row>
    <row r="39" spans="1:4" x14ac:dyDescent="0.25">
      <c r="A39" s="23" t="s">
        <v>273</v>
      </c>
      <c r="B39" s="22" t="s">
        <v>272</v>
      </c>
      <c r="C39" s="21">
        <v>0</v>
      </c>
      <c r="D39" s="21">
        <v>0</v>
      </c>
    </row>
    <row r="40" spans="1:4" x14ac:dyDescent="0.25">
      <c r="A40" s="122" t="s">
        <v>269</v>
      </c>
      <c r="B40" s="65" t="s">
        <v>114</v>
      </c>
      <c r="C40" s="64">
        <v>58407527</v>
      </c>
      <c r="D40" s="64">
        <v>21966627</v>
      </c>
    </row>
    <row r="41" spans="1:4" ht="12.75" x14ac:dyDescent="0.25">
      <c r="C41" s="328" t="s">
        <v>432</v>
      </c>
      <c r="D41" s="329"/>
    </row>
    <row r="42" spans="1:4" ht="12.75" x14ac:dyDescent="0.25">
      <c r="A42" s="325" t="s">
        <v>480</v>
      </c>
      <c r="B42" s="318"/>
      <c r="C42" s="12">
        <v>0</v>
      </c>
      <c r="D42" s="12">
        <v>0</v>
      </c>
    </row>
    <row r="43" spans="1:4" ht="12.75" x14ac:dyDescent="0.25">
      <c r="C43" s="326" t="s">
        <v>430</v>
      </c>
      <c r="D43" s="327"/>
    </row>
    <row r="44" spans="1:4" ht="12.75" x14ac:dyDescent="0.25">
      <c r="A44" s="325" t="s">
        <v>479</v>
      </c>
      <c r="B44" s="318"/>
      <c r="C44" s="12">
        <f>C42+C28</f>
        <v>3811860568</v>
      </c>
      <c r="D44" s="12">
        <f>D42+D28</f>
        <v>123591656</v>
      </c>
    </row>
  </sheetData>
  <mergeCells count="17">
    <mergeCell ref="C41:D41"/>
    <mergeCell ref="A1:C1"/>
    <mergeCell ref="A2:C2"/>
    <mergeCell ref="A3:D3"/>
    <mergeCell ref="A44:B44"/>
    <mergeCell ref="A42:B42"/>
    <mergeCell ref="A38:B38"/>
    <mergeCell ref="A29:B29"/>
    <mergeCell ref="A28:B28"/>
    <mergeCell ref="A25:B25"/>
    <mergeCell ref="A23:B23"/>
    <mergeCell ref="A19:B19"/>
    <mergeCell ref="A6:B6"/>
    <mergeCell ref="A5:B5"/>
    <mergeCell ref="C24:D24"/>
    <mergeCell ref="C22:D22"/>
    <mergeCell ref="C43:D43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1" firstPageNumber="11" orientation="landscape" useFirstPageNumber="1" r:id="rId1"/>
  <headerFoot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showGridLines="0" workbookViewId="0">
      <selection activeCell="A48" sqref="A48"/>
    </sheetView>
  </sheetViews>
  <sheetFormatPr baseColWidth="10" defaultRowHeight="11.25" x14ac:dyDescent="0.25"/>
  <cols>
    <col min="1" max="1" width="10.7109375" style="1" customWidth="1"/>
    <col min="2" max="2" width="50.7109375" style="2" customWidth="1"/>
    <col min="3" max="4" width="20.7109375" style="1" customWidth="1"/>
    <col min="5" max="16384" width="11.42578125" style="1"/>
  </cols>
  <sheetData>
    <row r="1" spans="1:4" ht="12.75" x14ac:dyDescent="0.25">
      <c r="A1" s="242" t="s">
        <v>478</v>
      </c>
      <c r="B1" s="224"/>
      <c r="C1" s="224"/>
      <c r="D1" s="32" t="s">
        <v>315</v>
      </c>
    </row>
    <row r="2" spans="1:4" ht="12.75" x14ac:dyDescent="0.25">
      <c r="A2" s="242" t="s">
        <v>477</v>
      </c>
      <c r="B2" s="224"/>
      <c r="C2" s="224"/>
      <c r="D2" s="32" t="s">
        <v>476</v>
      </c>
    </row>
    <row r="3" spans="1:4" ht="12.75" x14ac:dyDescent="0.25">
      <c r="A3" s="252" t="s">
        <v>77</v>
      </c>
      <c r="B3" s="271"/>
      <c r="C3" s="271"/>
      <c r="D3" s="271"/>
    </row>
    <row r="4" spans="1:4" ht="33.75" x14ac:dyDescent="0.25">
      <c r="A4" s="8"/>
      <c r="B4" s="8" t="s">
        <v>475</v>
      </c>
      <c r="C4" s="8" t="s">
        <v>451</v>
      </c>
      <c r="D4" s="8" t="s">
        <v>450</v>
      </c>
    </row>
    <row r="5" spans="1:4" ht="12.75" x14ac:dyDescent="0.25">
      <c r="A5" s="244" t="s">
        <v>474</v>
      </c>
      <c r="B5" s="226"/>
      <c r="C5" s="12">
        <v>1384154520</v>
      </c>
      <c r="D5" s="12">
        <v>341223552</v>
      </c>
    </row>
    <row r="6" spans="1:4" ht="12.75" x14ac:dyDescent="0.25">
      <c r="A6" s="239" t="s">
        <v>448</v>
      </c>
      <c r="B6" s="228"/>
      <c r="C6" s="24">
        <v>1325746993</v>
      </c>
      <c r="D6" s="24">
        <v>319256925</v>
      </c>
    </row>
    <row r="7" spans="1:4" x14ac:dyDescent="0.25">
      <c r="A7" s="23" t="s">
        <v>67</v>
      </c>
      <c r="B7" s="22" t="s">
        <v>473</v>
      </c>
      <c r="C7" s="21">
        <v>0</v>
      </c>
      <c r="D7" s="21">
        <v>0</v>
      </c>
    </row>
    <row r="8" spans="1:4" x14ac:dyDescent="0.25">
      <c r="A8" s="23" t="s">
        <v>472</v>
      </c>
      <c r="B8" s="22" t="s">
        <v>471</v>
      </c>
      <c r="C8" s="21">
        <v>1323746993</v>
      </c>
      <c r="D8" s="21">
        <v>319256925</v>
      </c>
    </row>
    <row r="9" spans="1:4" x14ac:dyDescent="0.25">
      <c r="A9" s="23" t="s">
        <v>72</v>
      </c>
      <c r="B9" s="22" t="s">
        <v>470</v>
      </c>
      <c r="C9" s="21">
        <v>0</v>
      </c>
      <c r="D9" s="21">
        <v>0</v>
      </c>
    </row>
    <row r="10" spans="1:4" ht="22.5" x14ac:dyDescent="0.25">
      <c r="A10" s="23" t="s">
        <v>469</v>
      </c>
      <c r="B10" s="22" t="s">
        <v>468</v>
      </c>
      <c r="C10" s="21">
        <v>0</v>
      </c>
      <c r="D10" s="21">
        <v>0</v>
      </c>
    </row>
    <row r="11" spans="1:4" x14ac:dyDescent="0.25">
      <c r="A11" s="23" t="s">
        <v>467</v>
      </c>
      <c r="B11" s="22" t="s">
        <v>466</v>
      </c>
      <c r="C11" s="21">
        <v>0</v>
      </c>
      <c r="D11" s="21">
        <v>0</v>
      </c>
    </row>
    <row r="12" spans="1:4" x14ac:dyDescent="0.25">
      <c r="A12" s="23" t="s">
        <v>465</v>
      </c>
      <c r="B12" s="22" t="s">
        <v>464</v>
      </c>
      <c r="C12" s="21">
        <v>0</v>
      </c>
      <c r="D12" s="21">
        <v>0</v>
      </c>
    </row>
    <row r="13" spans="1:4" x14ac:dyDescent="0.25">
      <c r="A13" s="23" t="s">
        <v>463</v>
      </c>
      <c r="B13" s="22" t="s">
        <v>462</v>
      </c>
      <c r="C13" s="21">
        <v>0</v>
      </c>
      <c r="D13" s="21">
        <v>0</v>
      </c>
    </row>
    <row r="14" spans="1:4" x14ac:dyDescent="0.25">
      <c r="A14" s="23" t="s">
        <v>461</v>
      </c>
      <c r="B14" s="22" t="s">
        <v>460</v>
      </c>
      <c r="C14" s="21">
        <v>0</v>
      </c>
      <c r="D14" s="21">
        <v>0</v>
      </c>
    </row>
    <row r="15" spans="1:4" x14ac:dyDescent="0.25">
      <c r="A15" s="23" t="s">
        <v>459</v>
      </c>
      <c r="B15" s="22" t="s">
        <v>458</v>
      </c>
      <c r="C15" s="21">
        <v>0</v>
      </c>
      <c r="D15" s="21">
        <v>0</v>
      </c>
    </row>
    <row r="16" spans="1:4" x14ac:dyDescent="0.25">
      <c r="A16" s="23" t="s">
        <v>61</v>
      </c>
      <c r="B16" s="22" t="s">
        <v>60</v>
      </c>
      <c r="C16" s="21">
        <v>0</v>
      </c>
      <c r="D16" s="21">
        <v>0</v>
      </c>
    </row>
    <row r="17" spans="1:4" x14ac:dyDescent="0.25">
      <c r="A17" s="23" t="s">
        <v>457</v>
      </c>
      <c r="B17" s="22" t="s">
        <v>456</v>
      </c>
      <c r="C17" s="21">
        <v>0</v>
      </c>
      <c r="D17" s="21">
        <v>0</v>
      </c>
    </row>
    <row r="18" spans="1:4" x14ac:dyDescent="0.25">
      <c r="A18" s="23" t="s">
        <v>35</v>
      </c>
      <c r="B18" s="22" t="s">
        <v>321</v>
      </c>
      <c r="C18" s="21">
        <v>2000000</v>
      </c>
      <c r="D18" s="21">
        <v>0</v>
      </c>
    </row>
    <row r="19" spans="1:4" ht="12.75" x14ac:dyDescent="0.25">
      <c r="A19" s="244" t="s">
        <v>433</v>
      </c>
      <c r="B19" s="226"/>
      <c r="C19" s="12">
        <v>58407527</v>
      </c>
      <c r="D19" s="12">
        <v>21966627</v>
      </c>
    </row>
    <row r="20" spans="1:4" x14ac:dyDescent="0.25">
      <c r="A20" s="23" t="s">
        <v>388</v>
      </c>
      <c r="B20" s="22" t="s">
        <v>387</v>
      </c>
      <c r="C20" s="21">
        <v>0</v>
      </c>
      <c r="D20" s="21">
        <v>0</v>
      </c>
    </row>
    <row r="21" spans="1:4" x14ac:dyDescent="0.25">
      <c r="A21" s="23" t="s">
        <v>386</v>
      </c>
      <c r="B21" s="22" t="s">
        <v>272</v>
      </c>
      <c r="C21" s="21">
        <v>0</v>
      </c>
      <c r="D21" s="21">
        <v>0</v>
      </c>
    </row>
    <row r="22" spans="1:4" x14ac:dyDescent="0.25">
      <c r="A22" s="122" t="s">
        <v>32</v>
      </c>
      <c r="B22" s="65" t="s">
        <v>322</v>
      </c>
      <c r="C22" s="64">
        <v>58407527</v>
      </c>
      <c r="D22" s="64">
        <v>21966627</v>
      </c>
    </row>
    <row r="23" spans="1:4" ht="12.75" x14ac:dyDescent="0.25">
      <c r="C23" s="328" t="s">
        <v>432</v>
      </c>
      <c r="D23" s="329"/>
    </row>
    <row r="24" spans="1:4" ht="12.75" x14ac:dyDescent="0.25">
      <c r="A24" s="325" t="s">
        <v>455</v>
      </c>
      <c r="B24" s="318"/>
      <c r="C24" s="12">
        <v>202349734</v>
      </c>
      <c r="D24" s="12">
        <v>202349734</v>
      </c>
    </row>
    <row r="25" spans="1:4" ht="12.75" x14ac:dyDescent="0.25">
      <c r="C25" s="326" t="s">
        <v>432</v>
      </c>
      <c r="D25" s="327"/>
    </row>
    <row r="26" spans="1:4" ht="12.75" x14ac:dyDescent="0.25">
      <c r="A26" s="325" t="s">
        <v>454</v>
      </c>
      <c r="B26" s="318"/>
      <c r="C26" s="12">
        <v>0</v>
      </c>
      <c r="D26" s="12">
        <v>0</v>
      </c>
    </row>
    <row r="27" spans="1:4" ht="12.75" x14ac:dyDescent="0.25">
      <c r="C27" s="326" t="s">
        <v>430</v>
      </c>
      <c r="D27" s="327"/>
    </row>
    <row r="28" spans="1:4" ht="12.75" x14ac:dyDescent="0.25">
      <c r="A28" s="325" t="s">
        <v>453</v>
      </c>
      <c r="B28" s="318"/>
      <c r="C28" s="12">
        <f>C26+C24+C5</f>
        <v>1586504254</v>
      </c>
      <c r="D28" s="12">
        <f>D26+D24+D5</f>
        <v>543573286</v>
      </c>
    </row>
    <row r="29" spans="1:4" x14ac:dyDescent="0.25">
      <c r="A29" s="98" t="s">
        <v>314</v>
      </c>
    </row>
    <row r="30" spans="1:4" ht="33.75" x14ac:dyDescent="0.25">
      <c r="A30" s="8"/>
      <c r="B30" s="8" t="s">
        <v>452</v>
      </c>
      <c r="C30" s="8" t="s">
        <v>451</v>
      </c>
      <c r="D30" s="8" t="s">
        <v>450</v>
      </c>
    </row>
    <row r="31" spans="1:4" ht="12.75" x14ac:dyDescent="0.25">
      <c r="A31" s="244" t="s">
        <v>449</v>
      </c>
      <c r="B31" s="226"/>
      <c r="C31" s="12">
        <v>3775817722</v>
      </c>
      <c r="D31" s="12">
        <v>312772683</v>
      </c>
    </row>
    <row r="32" spans="1:4" ht="12.75" x14ac:dyDescent="0.25">
      <c r="A32" s="239" t="s">
        <v>448</v>
      </c>
      <c r="B32" s="228"/>
      <c r="C32" s="24">
        <v>3775817722</v>
      </c>
      <c r="D32" s="24">
        <v>312772683</v>
      </c>
    </row>
    <row r="33" spans="1:4" x14ac:dyDescent="0.25">
      <c r="A33" s="23" t="s">
        <v>447</v>
      </c>
      <c r="B33" s="22" t="s">
        <v>446</v>
      </c>
      <c r="C33" s="21">
        <v>321230000</v>
      </c>
      <c r="D33" s="21">
        <v>7650000</v>
      </c>
    </row>
    <row r="34" spans="1:4" x14ac:dyDescent="0.25">
      <c r="A34" s="23" t="s">
        <v>445</v>
      </c>
      <c r="B34" s="22" t="s">
        <v>444</v>
      </c>
      <c r="C34" s="21">
        <v>1940427681</v>
      </c>
      <c r="D34" s="21">
        <v>45144269</v>
      </c>
    </row>
    <row r="35" spans="1:4" x14ac:dyDescent="0.25">
      <c r="A35" s="23" t="s">
        <v>443</v>
      </c>
      <c r="B35" s="22" t="s">
        <v>249</v>
      </c>
      <c r="C35" s="21">
        <v>179000000</v>
      </c>
      <c r="D35" s="21">
        <v>0</v>
      </c>
    </row>
    <row r="36" spans="1:4" x14ac:dyDescent="0.25">
      <c r="A36" s="23" t="s">
        <v>442</v>
      </c>
      <c r="B36" s="22" t="s">
        <v>280</v>
      </c>
      <c r="C36" s="21">
        <v>844192163</v>
      </c>
      <c r="D36" s="21">
        <v>-94205776</v>
      </c>
    </row>
    <row r="37" spans="1:4" x14ac:dyDescent="0.25">
      <c r="A37" s="23" t="s">
        <v>441</v>
      </c>
      <c r="B37" s="22" t="s">
        <v>440</v>
      </c>
      <c r="C37" s="21">
        <v>354184190</v>
      </c>
      <c r="D37" s="21">
        <v>354184190</v>
      </c>
    </row>
    <row r="38" spans="1:4" x14ac:dyDescent="0.25">
      <c r="A38" s="23" t="s">
        <v>439</v>
      </c>
      <c r="B38" s="22" t="s">
        <v>438</v>
      </c>
      <c r="C38" s="21">
        <v>3883688</v>
      </c>
      <c r="D38" s="21">
        <v>0</v>
      </c>
    </row>
    <row r="39" spans="1:4" x14ac:dyDescent="0.25">
      <c r="A39" s="23" t="s">
        <v>437</v>
      </c>
      <c r="B39" s="22" t="s">
        <v>436</v>
      </c>
      <c r="C39" s="21">
        <v>109500000</v>
      </c>
      <c r="D39" s="21">
        <v>0</v>
      </c>
    </row>
    <row r="40" spans="1:4" x14ac:dyDescent="0.25">
      <c r="A40" s="23" t="s">
        <v>435</v>
      </c>
      <c r="B40" s="22" t="s">
        <v>434</v>
      </c>
      <c r="C40" s="21">
        <v>23400000</v>
      </c>
      <c r="D40" s="21">
        <v>0</v>
      </c>
    </row>
    <row r="41" spans="1:4" x14ac:dyDescent="0.25">
      <c r="A41" s="23" t="s">
        <v>275</v>
      </c>
      <c r="B41" s="22" t="s">
        <v>274</v>
      </c>
      <c r="C41" s="21">
        <v>0</v>
      </c>
      <c r="D41" s="21">
        <v>0</v>
      </c>
    </row>
    <row r="42" spans="1:4" ht="12.75" x14ac:dyDescent="0.25">
      <c r="A42" s="244" t="s">
        <v>433</v>
      </c>
      <c r="B42" s="226"/>
      <c r="C42" s="12">
        <v>0</v>
      </c>
      <c r="D42" s="12">
        <v>0</v>
      </c>
    </row>
    <row r="43" spans="1:4" x14ac:dyDescent="0.25">
      <c r="A43" s="122" t="s">
        <v>273</v>
      </c>
      <c r="B43" s="65" t="s">
        <v>272</v>
      </c>
      <c r="C43" s="64">
        <v>0</v>
      </c>
      <c r="D43" s="64">
        <v>0</v>
      </c>
    </row>
    <row r="44" spans="1:4" ht="12.75" x14ac:dyDescent="0.25">
      <c r="C44" s="328" t="s">
        <v>432</v>
      </c>
      <c r="D44" s="329"/>
    </row>
    <row r="45" spans="1:4" ht="12.75" x14ac:dyDescent="0.25">
      <c r="A45" s="325" t="s">
        <v>431</v>
      </c>
      <c r="B45" s="318"/>
      <c r="C45" s="12">
        <v>36042846</v>
      </c>
      <c r="D45" s="12">
        <v>36042846</v>
      </c>
    </row>
    <row r="46" spans="1:4" ht="12.75" x14ac:dyDescent="0.25">
      <c r="C46" s="326" t="s">
        <v>430</v>
      </c>
      <c r="D46" s="327"/>
    </row>
    <row r="47" spans="1:4" ht="12.75" x14ac:dyDescent="0.25">
      <c r="A47" s="325" t="s">
        <v>429</v>
      </c>
      <c r="B47" s="318"/>
      <c r="C47" s="12">
        <f>C45+C31</f>
        <v>3811860568</v>
      </c>
      <c r="D47" s="12">
        <f>D45+D31</f>
        <v>348815529</v>
      </c>
    </row>
    <row r="48" spans="1:4" ht="9" customHeight="1" x14ac:dyDescent="0.25">
      <c r="A48" s="121" t="s">
        <v>428</v>
      </c>
    </row>
  </sheetData>
  <mergeCells count="19">
    <mergeCell ref="C46:D46"/>
    <mergeCell ref="C44:D44"/>
    <mergeCell ref="C23:D23"/>
    <mergeCell ref="A24:B24"/>
    <mergeCell ref="A19:B19"/>
    <mergeCell ref="A28:B28"/>
    <mergeCell ref="A5:B5"/>
    <mergeCell ref="C27:D27"/>
    <mergeCell ref="C25:D25"/>
    <mergeCell ref="A1:C1"/>
    <mergeCell ref="A2:C2"/>
    <mergeCell ref="A3:D3"/>
    <mergeCell ref="A26:B26"/>
    <mergeCell ref="A6:B6"/>
    <mergeCell ref="A47:B47"/>
    <mergeCell ref="A45:B45"/>
    <mergeCell ref="A42:B42"/>
    <mergeCell ref="A32:B32"/>
    <mergeCell ref="A31:B3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6" firstPageNumber="12" orientation="landscape" useFirstPageNumber="1" r:id="rId1"/>
  <headerFoot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H23"/>
  <sheetViews>
    <sheetView showGridLines="0" workbookViewId="0">
      <selection activeCell="B10" sqref="B10:H10"/>
    </sheetView>
  </sheetViews>
  <sheetFormatPr baseColWidth="10" defaultRowHeight="12.75" x14ac:dyDescent="0.2"/>
  <cols>
    <col min="1" max="1" width="2.5703125" style="112" customWidth="1"/>
    <col min="2" max="3" width="11.42578125" style="112"/>
    <col min="4" max="4" width="14.28515625" style="112" customWidth="1"/>
    <col min="5" max="5" width="23" style="112" customWidth="1"/>
    <col min="6" max="6" width="22.140625" style="112" customWidth="1"/>
    <col min="7" max="7" width="30" style="112" customWidth="1"/>
    <col min="8" max="8" width="7.140625" style="112" customWidth="1"/>
    <col min="9" max="16384" width="11.42578125" style="112"/>
  </cols>
  <sheetData>
    <row r="1" spans="1:8" ht="27.75" customHeight="1" x14ac:dyDescent="0.2">
      <c r="A1" s="330" t="s">
        <v>119</v>
      </c>
      <c r="B1" s="331"/>
      <c r="C1" s="331"/>
      <c r="D1" s="331"/>
      <c r="E1" s="331"/>
      <c r="F1" s="331"/>
      <c r="G1" s="331"/>
      <c r="H1" s="120" t="s">
        <v>118</v>
      </c>
    </row>
    <row r="3" spans="1:8" ht="13.5" thickBot="1" x14ac:dyDescent="0.25"/>
    <row r="4" spans="1:8" ht="13.5" thickTop="1" x14ac:dyDescent="0.2">
      <c r="A4" s="119"/>
      <c r="B4" s="332" t="s">
        <v>427</v>
      </c>
      <c r="C4" s="332"/>
      <c r="D4" s="332"/>
      <c r="E4" s="332"/>
      <c r="F4" s="332"/>
      <c r="G4" s="332"/>
      <c r="H4" s="333"/>
    </row>
    <row r="5" spans="1:8" x14ac:dyDescent="0.2">
      <c r="A5" s="115"/>
      <c r="B5" s="334" t="s">
        <v>726</v>
      </c>
      <c r="C5" s="334"/>
      <c r="D5" s="334"/>
      <c r="E5" s="334"/>
      <c r="F5" s="334"/>
      <c r="G5" s="334"/>
      <c r="H5" s="335"/>
    </row>
    <row r="6" spans="1:8" x14ac:dyDescent="0.2">
      <c r="A6" s="115"/>
      <c r="B6" s="334" t="s">
        <v>727</v>
      </c>
      <c r="C6" s="334"/>
      <c r="D6" s="334"/>
      <c r="E6" s="334"/>
      <c r="F6" s="334"/>
      <c r="G6" s="334"/>
      <c r="H6" s="335"/>
    </row>
    <row r="7" spans="1:8" x14ac:dyDescent="0.2">
      <c r="A7" s="115"/>
      <c r="B7" s="334" t="s">
        <v>728</v>
      </c>
      <c r="C7" s="341"/>
      <c r="D7" s="341"/>
      <c r="E7" s="341"/>
      <c r="F7" s="341"/>
      <c r="G7" s="341"/>
      <c r="H7" s="344"/>
    </row>
    <row r="8" spans="1:8" x14ac:dyDescent="0.2">
      <c r="A8" s="115"/>
      <c r="B8" s="341"/>
      <c r="C8" s="341"/>
      <c r="D8" s="341"/>
      <c r="E8" s="341"/>
      <c r="F8" s="341"/>
      <c r="G8" s="341"/>
      <c r="H8" s="344"/>
    </row>
    <row r="9" spans="1:8" x14ac:dyDescent="0.2">
      <c r="A9" s="115"/>
      <c r="B9" s="341" t="s">
        <v>426</v>
      </c>
      <c r="C9" s="341"/>
      <c r="D9" s="341"/>
      <c r="E9" s="341"/>
      <c r="F9" s="341"/>
      <c r="G9" s="341"/>
      <c r="H9" s="344"/>
    </row>
    <row r="10" spans="1:8" x14ac:dyDescent="0.2">
      <c r="A10" s="115"/>
      <c r="B10" s="445">
        <v>657</v>
      </c>
      <c r="C10" s="445"/>
      <c r="D10" s="445"/>
      <c r="E10" s="445"/>
      <c r="F10" s="445"/>
      <c r="G10" s="445"/>
      <c r="H10" s="446"/>
    </row>
    <row r="11" spans="1:8" x14ac:dyDescent="0.2">
      <c r="A11" s="115"/>
      <c r="B11" s="341"/>
      <c r="C11" s="341"/>
      <c r="D11" s="341"/>
      <c r="E11" s="341"/>
      <c r="F11" s="341"/>
      <c r="G11" s="341"/>
      <c r="H11" s="344"/>
    </row>
    <row r="12" spans="1:8" ht="15.75" customHeight="1" x14ac:dyDescent="0.2">
      <c r="A12" s="115"/>
      <c r="B12" s="341" t="s">
        <v>425</v>
      </c>
      <c r="C12" s="341"/>
      <c r="D12" s="341"/>
      <c r="E12" s="341"/>
      <c r="F12" s="341"/>
      <c r="G12" s="341"/>
      <c r="H12" s="344"/>
    </row>
    <row r="13" spans="1:8" x14ac:dyDescent="0.2">
      <c r="A13" s="115"/>
      <c r="B13" s="341"/>
      <c r="C13" s="341"/>
      <c r="D13" s="341"/>
      <c r="E13" s="341"/>
      <c r="F13" s="341"/>
      <c r="G13" s="341"/>
      <c r="H13" s="344"/>
    </row>
    <row r="14" spans="1:8" ht="22.5" customHeight="1" x14ac:dyDescent="0.2">
      <c r="A14" s="115"/>
      <c r="B14" s="442" t="s">
        <v>424</v>
      </c>
      <c r="C14" s="442"/>
      <c r="D14" s="442"/>
      <c r="E14" s="442"/>
      <c r="F14" s="442"/>
      <c r="G14" s="442"/>
      <c r="H14" s="443"/>
    </row>
    <row r="15" spans="1:8" ht="12.75" customHeight="1" x14ac:dyDescent="0.2">
      <c r="A15" s="115"/>
      <c r="B15" s="341" t="s">
        <v>423</v>
      </c>
      <c r="C15" s="341"/>
      <c r="D15" s="341"/>
      <c r="E15" s="341"/>
      <c r="F15" s="341"/>
      <c r="G15" s="341"/>
      <c r="H15" s="344"/>
    </row>
    <row r="16" spans="1:8" ht="12" customHeight="1" x14ac:dyDescent="0.2">
      <c r="A16" s="115"/>
      <c r="H16" s="118"/>
    </row>
    <row r="17" spans="1:8" ht="27" customHeight="1" x14ac:dyDescent="0.2">
      <c r="A17" s="115"/>
      <c r="B17" s="341" t="s">
        <v>422</v>
      </c>
      <c r="C17" s="342"/>
      <c r="D17" s="342"/>
      <c r="E17" s="342"/>
      <c r="F17" s="342"/>
      <c r="G17" s="342"/>
      <c r="H17" s="343"/>
    </row>
    <row r="18" spans="1:8" x14ac:dyDescent="0.2">
      <c r="A18" s="115"/>
      <c r="B18" s="117"/>
      <c r="C18" s="117"/>
      <c r="D18" s="117"/>
      <c r="E18" s="117"/>
      <c r="F18" s="117"/>
      <c r="G18" s="117"/>
      <c r="H18" s="116"/>
    </row>
    <row r="19" spans="1:8" x14ac:dyDescent="0.2">
      <c r="A19" s="115"/>
      <c r="B19" s="341" t="s">
        <v>421</v>
      </c>
      <c r="C19" s="341"/>
      <c r="D19" s="341"/>
      <c r="E19" s="341"/>
      <c r="F19" s="341"/>
      <c r="G19" s="341"/>
      <c r="H19" s="344"/>
    </row>
    <row r="20" spans="1:8" x14ac:dyDescent="0.2">
      <c r="A20" s="115"/>
      <c r="B20" s="338" t="s">
        <v>420</v>
      </c>
      <c r="C20" s="339"/>
      <c r="D20" s="339"/>
      <c r="E20" s="339"/>
      <c r="F20" s="339"/>
      <c r="G20" s="339"/>
      <c r="H20" s="340"/>
    </row>
    <row r="21" spans="1:8" x14ac:dyDescent="0.2">
      <c r="A21" s="115"/>
      <c r="B21" s="338" t="s">
        <v>419</v>
      </c>
      <c r="C21" s="339"/>
      <c r="D21" s="339"/>
      <c r="E21" s="339"/>
      <c r="F21" s="339"/>
      <c r="G21" s="339"/>
      <c r="H21" s="114"/>
    </row>
    <row r="22" spans="1:8" ht="13.5" thickBot="1" x14ac:dyDescent="0.25">
      <c r="A22" s="113"/>
      <c r="B22" s="336"/>
      <c r="C22" s="336"/>
      <c r="D22" s="336"/>
      <c r="E22" s="336"/>
      <c r="F22" s="336"/>
      <c r="G22" s="336"/>
      <c r="H22" s="337"/>
    </row>
    <row r="23" spans="1:8" ht="13.5" thickTop="1" x14ac:dyDescent="0.2"/>
  </sheetData>
  <mergeCells count="18">
    <mergeCell ref="B13:H13"/>
    <mergeCell ref="B12:H12"/>
    <mergeCell ref="A1:G1"/>
    <mergeCell ref="B4:H4"/>
    <mergeCell ref="B5:H5"/>
    <mergeCell ref="B6:H6"/>
    <mergeCell ref="B22:H22"/>
    <mergeCell ref="B20:H20"/>
    <mergeCell ref="B17:H17"/>
    <mergeCell ref="B21:G21"/>
    <mergeCell ref="B7:H7"/>
    <mergeCell ref="B8:H8"/>
    <mergeCell ref="B9:H9"/>
    <mergeCell ref="B15:H15"/>
    <mergeCell ref="B19:H19"/>
    <mergeCell ref="B14:H14"/>
    <mergeCell ref="B10:H10"/>
    <mergeCell ref="B11:H11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13" orientation="landscape" useFirstPageNumber="1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workbookViewId="0">
      <selection activeCell="A33" sqref="A33"/>
    </sheetView>
  </sheetViews>
  <sheetFormatPr baseColWidth="10" defaultRowHeight="11.25" x14ac:dyDescent="0.25"/>
  <cols>
    <col min="1" max="1" width="9.7109375" style="1" customWidth="1"/>
    <col min="2" max="2" width="30.7109375" style="2" customWidth="1"/>
    <col min="3" max="11" width="12.7109375" style="1" customWidth="1"/>
    <col min="12" max="16384" width="11.42578125" style="1"/>
  </cols>
  <sheetData>
    <row r="1" spans="1:11" ht="12.75" x14ac:dyDescent="0.25">
      <c r="A1" s="242" t="s">
        <v>119</v>
      </c>
      <c r="B1" s="224"/>
      <c r="C1" s="224"/>
      <c r="D1" s="224"/>
      <c r="E1" s="32" t="s">
        <v>118</v>
      </c>
      <c r="F1" s="102"/>
      <c r="G1" s="102"/>
      <c r="H1" s="102"/>
      <c r="I1" s="102"/>
      <c r="J1" s="102"/>
      <c r="K1" s="102"/>
    </row>
    <row r="2" spans="1:11" ht="12.75" x14ac:dyDescent="0.25">
      <c r="A2" s="242" t="s">
        <v>418</v>
      </c>
      <c r="B2" s="224"/>
      <c r="C2" s="224"/>
      <c r="D2" s="224"/>
      <c r="E2" s="32" t="s">
        <v>413</v>
      </c>
      <c r="F2" s="102"/>
      <c r="G2" s="102"/>
      <c r="H2" s="102"/>
      <c r="I2" s="102"/>
      <c r="J2" s="102"/>
      <c r="K2" s="102"/>
    </row>
    <row r="3" spans="1:11" x14ac:dyDescent="0.25">
      <c r="A3" s="102"/>
      <c r="B3" s="80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67.5" x14ac:dyDescent="0.25">
      <c r="A4" s="110" t="s">
        <v>412</v>
      </c>
      <c r="B4" s="8" t="s">
        <v>312</v>
      </c>
      <c r="C4" s="8" t="s">
        <v>78</v>
      </c>
      <c r="D4" s="8" t="s">
        <v>121</v>
      </c>
      <c r="E4" s="8" t="s">
        <v>417</v>
      </c>
      <c r="F4" s="8" t="s">
        <v>411</v>
      </c>
      <c r="G4" s="8" t="s">
        <v>151</v>
      </c>
      <c r="H4" s="8" t="s">
        <v>416</v>
      </c>
      <c r="I4" s="8" t="s">
        <v>415</v>
      </c>
      <c r="J4" s="8" t="s">
        <v>410</v>
      </c>
      <c r="K4" s="8" t="s">
        <v>93</v>
      </c>
    </row>
    <row r="5" spans="1:11" x14ac:dyDescent="0.25">
      <c r="A5" s="104"/>
      <c r="B5" s="6"/>
      <c r="C5" s="104" t="s">
        <v>316</v>
      </c>
      <c r="D5" s="104" t="s">
        <v>315</v>
      </c>
      <c r="E5" s="104"/>
      <c r="F5" s="104"/>
      <c r="G5" s="104" t="s">
        <v>118</v>
      </c>
      <c r="H5" s="104"/>
      <c r="I5" s="104"/>
      <c r="J5" s="104" t="s">
        <v>409</v>
      </c>
      <c r="K5" s="104" t="s">
        <v>408</v>
      </c>
    </row>
    <row r="6" spans="1:11" x14ac:dyDescent="0.25">
      <c r="A6" s="94" t="s">
        <v>407</v>
      </c>
      <c r="B6" s="93" t="s">
        <v>307</v>
      </c>
      <c r="C6" s="12">
        <v>727690395</v>
      </c>
      <c r="D6" s="12">
        <v>663911904</v>
      </c>
      <c r="E6" s="12">
        <v>0</v>
      </c>
      <c r="F6" s="12">
        <v>340973552</v>
      </c>
      <c r="G6" s="12">
        <v>340973552</v>
      </c>
      <c r="H6" s="12">
        <v>0</v>
      </c>
      <c r="I6" s="12">
        <v>1004885456</v>
      </c>
      <c r="J6" s="12">
        <v>1004885456</v>
      </c>
      <c r="K6" s="12">
        <v>1732575851</v>
      </c>
    </row>
    <row r="7" spans="1:11" x14ac:dyDescent="0.25">
      <c r="A7" s="23" t="s">
        <v>406</v>
      </c>
      <c r="B7" s="22" t="s">
        <v>305</v>
      </c>
      <c r="C7" s="21">
        <v>8900900</v>
      </c>
      <c r="D7" s="21">
        <v>86121401</v>
      </c>
      <c r="E7" s="21">
        <v>0</v>
      </c>
      <c r="F7" s="21">
        <v>19436762</v>
      </c>
      <c r="G7" s="21">
        <v>19436762</v>
      </c>
      <c r="H7" s="21">
        <v>0</v>
      </c>
      <c r="I7" s="21">
        <v>105558163</v>
      </c>
      <c r="J7" s="21">
        <v>105558163</v>
      </c>
      <c r="K7" s="21">
        <v>114459063</v>
      </c>
    </row>
    <row r="8" spans="1:11" x14ac:dyDescent="0.25">
      <c r="A8" s="23" t="s">
        <v>405</v>
      </c>
      <c r="B8" s="22" t="s">
        <v>303</v>
      </c>
      <c r="C8" s="21">
        <v>0</v>
      </c>
      <c r="D8" s="21">
        <v>2130000</v>
      </c>
      <c r="E8" s="21">
        <v>0</v>
      </c>
      <c r="F8" s="21">
        <v>0</v>
      </c>
      <c r="G8" s="21">
        <v>0</v>
      </c>
      <c r="H8" s="21">
        <v>0</v>
      </c>
      <c r="I8" s="21">
        <v>2130000</v>
      </c>
      <c r="J8" s="21">
        <v>2130000</v>
      </c>
      <c r="K8" s="21">
        <v>2130000</v>
      </c>
    </row>
    <row r="9" spans="1:11" x14ac:dyDescent="0.25">
      <c r="A9" s="23" t="s">
        <v>404</v>
      </c>
      <c r="B9" s="22" t="s">
        <v>301</v>
      </c>
      <c r="C9" s="21">
        <v>0</v>
      </c>
      <c r="D9" s="21">
        <v>586322</v>
      </c>
      <c r="E9" s="21">
        <v>0</v>
      </c>
      <c r="F9" s="21">
        <v>145000</v>
      </c>
      <c r="G9" s="21">
        <v>145000</v>
      </c>
      <c r="H9" s="21">
        <v>0</v>
      </c>
      <c r="I9" s="21">
        <v>731322</v>
      </c>
      <c r="J9" s="21">
        <v>731322</v>
      </c>
      <c r="K9" s="21">
        <v>731322</v>
      </c>
    </row>
    <row r="10" spans="1:11" ht="22.5" x14ac:dyDescent="0.25">
      <c r="A10" s="23" t="s">
        <v>403</v>
      </c>
      <c r="B10" s="22" t="s">
        <v>299</v>
      </c>
      <c r="C10" s="21">
        <v>375007494</v>
      </c>
      <c r="D10" s="21">
        <v>280094765</v>
      </c>
      <c r="E10" s="21">
        <v>0</v>
      </c>
      <c r="F10" s="21">
        <v>67077805</v>
      </c>
      <c r="G10" s="21">
        <v>67077805</v>
      </c>
      <c r="H10" s="21">
        <v>0</v>
      </c>
      <c r="I10" s="21">
        <v>347172570</v>
      </c>
      <c r="J10" s="21">
        <v>347172570</v>
      </c>
      <c r="K10" s="21">
        <v>722180064</v>
      </c>
    </row>
    <row r="11" spans="1:11" x14ac:dyDescent="0.25">
      <c r="A11" s="23" t="s">
        <v>402</v>
      </c>
      <c r="B11" s="22" t="s">
        <v>297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x14ac:dyDescent="0.25">
      <c r="A12" s="23" t="s">
        <v>401</v>
      </c>
      <c r="B12" s="22" t="s">
        <v>295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ht="22.5" x14ac:dyDescent="0.25">
      <c r="A13" s="23" t="s">
        <v>400</v>
      </c>
      <c r="B13" s="22" t="s">
        <v>293</v>
      </c>
      <c r="C13" s="21">
        <v>0</v>
      </c>
      <c r="D13" s="21">
        <v>46989</v>
      </c>
      <c r="E13" s="21">
        <v>0</v>
      </c>
      <c r="F13" s="21">
        <v>0</v>
      </c>
      <c r="G13" s="21">
        <v>0</v>
      </c>
      <c r="H13" s="21">
        <v>0</v>
      </c>
      <c r="I13" s="21">
        <v>46989</v>
      </c>
      <c r="J13" s="21">
        <v>46989</v>
      </c>
      <c r="K13" s="21">
        <v>46989</v>
      </c>
    </row>
    <row r="14" spans="1:11" x14ac:dyDescent="0.25">
      <c r="A14" s="23" t="s">
        <v>399</v>
      </c>
      <c r="B14" s="22" t="s">
        <v>291</v>
      </c>
      <c r="C14" s="21">
        <v>218227023</v>
      </c>
      <c r="D14" s="21">
        <v>145891453</v>
      </c>
      <c r="E14" s="21">
        <v>0</v>
      </c>
      <c r="F14" s="21">
        <v>221248326</v>
      </c>
      <c r="G14" s="21">
        <v>221248326</v>
      </c>
      <c r="H14" s="21">
        <v>0</v>
      </c>
      <c r="I14" s="21">
        <v>367139779</v>
      </c>
      <c r="J14" s="21">
        <v>367139779</v>
      </c>
      <c r="K14" s="21">
        <v>585366802</v>
      </c>
    </row>
    <row r="15" spans="1:11" x14ac:dyDescent="0.25">
      <c r="A15" s="23" t="s">
        <v>398</v>
      </c>
      <c r="B15" s="22" t="s">
        <v>289</v>
      </c>
      <c r="C15" s="21">
        <v>124704978</v>
      </c>
      <c r="D15" s="21">
        <v>145058504</v>
      </c>
      <c r="E15" s="21">
        <v>0</v>
      </c>
      <c r="F15" s="21">
        <v>28261659</v>
      </c>
      <c r="G15" s="21">
        <v>28261659</v>
      </c>
      <c r="H15" s="21">
        <v>0</v>
      </c>
      <c r="I15" s="21">
        <v>173320163</v>
      </c>
      <c r="J15" s="21">
        <v>173320163</v>
      </c>
      <c r="K15" s="21">
        <v>298025141</v>
      </c>
    </row>
    <row r="16" spans="1:11" x14ac:dyDescent="0.25">
      <c r="A16" s="23" t="s">
        <v>397</v>
      </c>
      <c r="B16" s="22" t="s">
        <v>287</v>
      </c>
      <c r="C16" s="21">
        <v>850000</v>
      </c>
      <c r="D16" s="21">
        <v>3982470</v>
      </c>
      <c r="E16" s="21">
        <v>0</v>
      </c>
      <c r="F16" s="21">
        <v>4804000</v>
      </c>
      <c r="G16" s="21">
        <v>4804000</v>
      </c>
      <c r="H16" s="21">
        <v>0</v>
      </c>
      <c r="I16" s="21">
        <v>8786470</v>
      </c>
      <c r="J16" s="21">
        <v>8786470</v>
      </c>
      <c r="K16" s="21">
        <v>9636470</v>
      </c>
    </row>
    <row r="17" spans="1:11" x14ac:dyDescent="0.25">
      <c r="A17" s="94" t="s">
        <v>396</v>
      </c>
      <c r="B17" s="93" t="s">
        <v>285</v>
      </c>
      <c r="C17" s="12">
        <v>4000000</v>
      </c>
      <c r="D17" s="12">
        <v>0</v>
      </c>
      <c r="E17" s="12">
        <v>0</v>
      </c>
      <c r="F17" s="12">
        <v>250000</v>
      </c>
      <c r="G17" s="12">
        <v>250000</v>
      </c>
      <c r="H17" s="12">
        <v>0</v>
      </c>
      <c r="I17" s="12">
        <v>250000</v>
      </c>
      <c r="J17" s="12">
        <v>250000</v>
      </c>
      <c r="K17" s="12">
        <v>4250000</v>
      </c>
    </row>
    <row r="18" spans="1:11" x14ac:dyDescent="0.25">
      <c r="A18" s="23" t="s">
        <v>395</v>
      </c>
      <c r="B18" s="22" t="s">
        <v>394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x14ac:dyDescent="0.25">
      <c r="A19" s="23" t="s">
        <v>393</v>
      </c>
      <c r="B19" s="22" t="s">
        <v>280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1:11" ht="22.5" x14ac:dyDescent="0.25">
      <c r="A20" s="23" t="s">
        <v>392</v>
      </c>
      <c r="B20" s="22" t="s">
        <v>391</v>
      </c>
      <c r="C20" s="21">
        <v>4000000</v>
      </c>
      <c r="D20" s="21">
        <v>0</v>
      </c>
      <c r="E20" s="21">
        <v>0</v>
      </c>
      <c r="F20" s="21">
        <v>250000</v>
      </c>
      <c r="G20" s="21">
        <v>250000</v>
      </c>
      <c r="H20" s="21">
        <v>0</v>
      </c>
      <c r="I20" s="21">
        <v>250000</v>
      </c>
      <c r="J20" s="21">
        <v>250000</v>
      </c>
      <c r="K20" s="21">
        <v>4250000</v>
      </c>
    </row>
    <row r="21" spans="1:11" x14ac:dyDescent="0.25">
      <c r="A21" s="23" t="s">
        <v>390</v>
      </c>
      <c r="B21" s="22" t="s">
        <v>389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</row>
    <row r="22" spans="1:11" x14ac:dyDescent="0.25">
      <c r="A22" s="97" t="s">
        <v>388</v>
      </c>
      <c r="B22" s="96" t="s">
        <v>387</v>
      </c>
      <c r="C22" s="95">
        <v>0</v>
      </c>
      <c r="D22" s="109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</row>
    <row r="23" spans="1:11" x14ac:dyDescent="0.25">
      <c r="A23" s="97" t="s">
        <v>386</v>
      </c>
      <c r="B23" s="96" t="s">
        <v>272</v>
      </c>
      <c r="C23" s="95">
        <v>0</v>
      </c>
      <c r="D23" s="109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</row>
    <row r="24" spans="1:11" x14ac:dyDescent="0.25">
      <c r="A24" s="94" t="s">
        <v>385</v>
      </c>
      <c r="B24" s="93" t="s">
        <v>384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x14ac:dyDescent="0.25">
      <c r="A25" s="23" t="s">
        <v>383</v>
      </c>
      <c r="B25" s="22" t="s">
        <v>382</v>
      </c>
      <c r="C25" s="21">
        <v>0</v>
      </c>
      <c r="D25" s="11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</row>
    <row r="26" spans="1:11" ht="22.5" x14ac:dyDescent="0.25">
      <c r="A26" s="23" t="s">
        <v>35</v>
      </c>
      <c r="B26" s="22" t="s">
        <v>321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</row>
    <row r="27" spans="1:11" ht="12.75" x14ac:dyDescent="0.25">
      <c r="A27" s="242" t="s">
        <v>267</v>
      </c>
      <c r="B27" s="224"/>
      <c r="C27" s="12">
        <v>731690395</v>
      </c>
      <c r="D27" s="12">
        <v>663911904</v>
      </c>
      <c r="E27" s="12">
        <v>0</v>
      </c>
      <c r="F27" s="12">
        <v>341223552</v>
      </c>
      <c r="G27" s="12">
        <v>341223552</v>
      </c>
      <c r="H27" s="12">
        <v>0</v>
      </c>
      <c r="I27" s="12">
        <v>1005135456</v>
      </c>
      <c r="J27" s="12">
        <v>1005135456</v>
      </c>
      <c r="K27" s="12">
        <v>1736825851</v>
      </c>
    </row>
    <row r="28" spans="1:11" x14ac:dyDescent="0.25">
      <c r="C28" s="88"/>
      <c r="D28" s="88"/>
      <c r="E28" s="88"/>
      <c r="F28" s="88"/>
      <c r="G28" s="88"/>
      <c r="H28" s="88"/>
      <c r="I28" s="88"/>
      <c r="J28" s="88"/>
      <c r="K28" s="88"/>
    </row>
    <row r="29" spans="1:11" x14ac:dyDescent="0.25">
      <c r="A29" s="94" t="s">
        <v>381</v>
      </c>
      <c r="B29" s="93" t="s">
        <v>380</v>
      </c>
      <c r="C29" s="108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2">
        <v>0</v>
      </c>
      <c r="K29" s="12">
        <v>0</v>
      </c>
    </row>
    <row r="30" spans="1:11" x14ac:dyDescent="0.25">
      <c r="C30" s="88"/>
      <c r="D30" s="88"/>
      <c r="E30" s="88"/>
      <c r="F30" s="88"/>
      <c r="G30" s="88"/>
      <c r="H30" s="88"/>
      <c r="I30" s="88"/>
      <c r="J30" s="88"/>
      <c r="K30" s="88"/>
    </row>
    <row r="31" spans="1:11" ht="12.75" x14ac:dyDescent="0.25">
      <c r="A31" s="242" t="s">
        <v>93</v>
      </c>
      <c r="B31" s="224"/>
      <c r="C31" s="12">
        <f t="shared" ref="C31:K31" si="0">C29+C27</f>
        <v>731690395</v>
      </c>
      <c r="D31" s="12">
        <f t="shared" si="0"/>
        <v>663911904</v>
      </c>
      <c r="E31" s="12">
        <f t="shared" si="0"/>
        <v>0</v>
      </c>
      <c r="F31" s="12">
        <f t="shared" si="0"/>
        <v>341223552</v>
      </c>
      <c r="G31" s="12">
        <f t="shared" si="0"/>
        <v>341223552</v>
      </c>
      <c r="H31" s="12">
        <f t="shared" si="0"/>
        <v>0</v>
      </c>
      <c r="I31" s="12">
        <f t="shared" si="0"/>
        <v>1005135456</v>
      </c>
      <c r="J31" s="12">
        <f t="shared" si="0"/>
        <v>1005135456</v>
      </c>
      <c r="K31" s="12">
        <f t="shared" si="0"/>
        <v>1736825851</v>
      </c>
    </row>
    <row r="32" spans="1:11" x14ac:dyDescent="0.25">
      <c r="A32" s="9" t="s">
        <v>729</v>
      </c>
    </row>
    <row r="33" spans="1:1" x14ac:dyDescent="0.25">
      <c r="A33" s="9"/>
    </row>
  </sheetData>
  <mergeCells count="4">
    <mergeCell ref="A1:D1"/>
    <mergeCell ref="A2:D2"/>
    <mergeCell ref="A31:B31"/>
    <mergeCell ref="A27:B27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14" orientation="landscape" useFirstPageNumber="1" r:id="rId1"/>
  <headerFoot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topLeftCell="A10" workbookViewId="0">
      <selection activeCell="A35" sqref="A35"/>
    </sheetView>
  </sheetViews>
  <sheetFormatPr baseColWidth="10" defaultRowHeight="11.25" x14ac:dyDescent="0.25"/>
  <cols>
    <col min="1" max="1" width="9.7109375" style="1" customWidth="1"/>
    <col min="2" max="2" width="30.7109375" style="2" customWidth="1"/>
    <col min="3" max="11" width="12.7109375" style="1" customWidth="1"/>
    <col min="12" max="16384" width="11.42578125" style="1"/>
  </cols>
  <sheetData>
    <row r="1" spans="1:11" ht="12.75" x14ac:dyDescent="0.25">
      <c r="A1" s="242" t="s">
        <v>119</v>
      </c>
      <c r="B1" s="224"/>
      <c r="C1" s="224"/>
      <c r="D1" s="224"/>
      <c r="E1" s="32" t="s">
        <v>118</v>
      </c>
      <c r="F1" s="102"/>
      <c r="G1" s="102"/>
      <c r="H1" s="102"/>
      <c r="I1" s="102"/>
      <c r="J1" s="102"/>
      <c r="K1" s="102"/>
    </row>
    <row r="2" spans="1:11" ht="12.75" x14ac:dyDescent="0.25">
      <c r="A2" s="242" t="s">
        <v>414</v>
      </c>
      <c r="B2" s="224"/>
      <c r="C2" s="224"/>
      <c r="D2" s="224"/>
      <c r="E2" s="32" t="s">
        <v>413</v>
      </c>
      <c r="F2" s="102"/>
      <c r="G2" s="102"/>
      <c r="H2" s="102"/>
      <c r="I2" s="102"/>
      <c r="J2" s="102"/>
      <c r="K2" s="102"/>
    </row>
    <row r="3" spans="1:11" x14ac:dyDescent="0.25">
      <c r="A3" s="102"/>
      <c r="B3" s="80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56.25" x14ac:dyDescent="0.25">
      <c r="A4" s="110" t="s">
        <v>412</v>
      </c>
      <c r="B4" s="8" t="s">
        <v>312</v>
      </c>
      <c r="C4" s="8" t="s">
        <v>78</v>
      </c>
      <c r="D4" s="8" t="s">
        <v>121</v>
      </c>
      <c r="E4" s="8" t="s">
        <v>411</v>
      </c>
      <c r="F4" s="8" t="s">
        <v>151</v>
      </c>
      <c r="G4" s="8" t="s">
        <v>410</v>
      </c>
      <c r="H4" s="8" t="s">
        <v>93</v>
      </c>
    </row>
    <row r="5" spans="1:11" x14ac:dyDescent="0.25">
      <c r="A5" s="104"/>
      <c r="B5" s="6"/>
      <c r="C5" s="104" t="s">
        <v>316</v>
      </c>
      <c r="D5" s="104" t="s">
        <v>315</v>
      </c>
      <c r="E5" s="104"/>
      <c r="F5" s="104" t="s">
        <v>118</v>
      </c>
      <c r="G5" s="104" t="s">
        <v>409</v>
      </c>
      <c r="H5" s="104" t="s">
        <v>408</v>
      </c>
    </row>
    <row r="6" spans="1:11" x14ac:dyDescent="0.25">
      <c r="A6" s="94" t="s">
        <v>407</v>
      </c>
      <c r="B6" s="93" t="s">
        <v>307</v>
      </c>
      <c r="C6" s="12">
        <v>0</v>
      </c>
      <c r="D6" s="12">
        <v>5608593</v>
      </c>
      <c r="E6" s="12">
        <v>0</v>
      </c>
      <c r="F6" s="12">
        <v>0</v>
      </c>
      <c r="G6" s="12">
        <v>5608593</v>
      </c>
      <c r="H6" s="12">
        <v>5608593</v>
      </c>
    </row>
    <row r="7" spans="1:11" x14ac:dyDescent="0.25">
      <c r="A7" s="23" t="s">
        <v>406</v>
      </c>
      <c r="B7" s="22" t="s">
        <v>305</v>
      </c>
      <c r="C7" s="21">
        <v>0</v>
      </c>
      <c r="D7" s="21">
        <v>5608593</v>
      </c>
      <c r="E7" s="21">
        <v>0</v>
      </c>
      <c r="F7" s="21">
        <v>0</v>
      </c>
      <c r="G7" s="21">
        <v>5608593</v>
      </c>
      <c r="H7" s="21">
        <v>5608593</v>
      </c>
    </row>
    <row r="8" spans="1:11" x14ac:dyDescent="0.25">
      <c r="A8" s="23" t="s">
        <v>405</v>
      </c>
      <c r="B8" s="22" t="s">
        <v>303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</row>
    <row r="9" spans="1:11" x14ac:dyDescent="0.25">
      <c r="A9" s="23" t="s">
        <v>404</v>
      </c>
      <c r="B9" s="22" t="s">
        <v>301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11" ht="22.5" x14ac:dyDescent="0.25">
      <c r="A10" s="23" t="s">
        <v>403</v>
      </c>
      <c r="B10" s="22" t="s">
        <v>299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11" x14ac:dyDescent="0.25">
      <c r="A11" s="23" t="s">
        <v>402</v>
      </c>
      <c r="B11" s="22" t="s">
        <v>297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11" x14ac:dyDescent="0.25">
      <c r="A12" s="23" t="s">
        <v>401</v>
      </c>
      <c r="B12" s="22" t="s">
        <v>295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11" ht="22.5" x14ac:dyDescent="0.25">
      <c r="A13" s="23" t="s">
        <v>400</v>
      </c>
      <c r="B13" s="22" t="s">
        <v>293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1:11" x14ac:dyDescent="0.25">
      <c r="A14" s="23" t="s">
        <v>399</v>
      </c>
      <c r="B14" s="22" t="s">
        <v>291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11" x14ac:dyDescent="0.25">
      <c r="A15" s="23" t="s">
        <v>398</v>
      </c>
      <c r="B15" s="22" t="s">
        <v>289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11" x14ac:dyDescent="0.25">
      <c r="A16" s="23" t="s">
        <v>397</v>
      </c>
      <c r="B16" s="22" t="s">
        <v>287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  <row r="17" spans="1:8" x14ac:dyDescent="0.25">
      <c r="A17" s="94" t="s">
        <v>396</v>
      </c>
      <c r="B17" s="93" t="s">
        <v>285</v>
      </c>
      <c r="C17" s="12">
        <v>693249495</v>
      </c>
      <c r="D17" s="12">
        <v>305631980</v>
      </c>
      <c r="E17" s="12">
        <v>469578522</v>
      </c>
      <c r="F17" s="12">
        <v>469578522</v>
      </c>
      <c r="G17" s="12">
        <v>775210502</v>
      </c>
      <c r="H17" s="12">
        <v>1468459997</v>
      </c>
    </row>
    <row r="18" spans="1:8" x14ac:dyDescent="0.25">
      <c r="A18" s="23" t="s">
        <v>395</v>
      </c>
      <c r="B18" s="22" t="s">
        <v>394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</row>
    <row r="19" spans="1:8" x14ac:dyDescent="0.25">
      <c r="A19" s="23" t="s">
        <v>393</v>
      </c>
      <c r="B19" s="22" t="s">
        <v>280</v>
      </c>
      <c r="C19" s="21">
        <v>693249495</v>
      </c>
      <c r="D19" s="21">
        <v>305631980</v>
      </c>
      <c r="E19" s="21">
        <v>469578522</v>
      </c>
      <c r="F19" s="21">
        <v>469578522</v>
      </c>
      <c r="G19" s="21">
        <v>775210502</v>
      </c>
      <c r="H19" s="21">
        <v>1468459997</v>
      </c>
    </row>
    <row r="20" spans="1:8" ht="22.5" x14ac:dyDescent="0.25">
      <c r="A20" s="23" t="s">
        <v>392</v>
      </c>
      <c r="B20" s="22" t="s">
        <v>391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</row>
    <row r="21" spans="1:8" x14ac:dyDescent="0.25">
      <c r="A21" s="23" t="s">
        <v>390</v>
      </c>
      <c r="B21" s="22" t="s">
        <v>389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</row>
    <row r="22" spans="1:8" x14ac:dyDescent="0.25">
      <c r="A22" s="97" t="s">
        <v>388</v>
      </c>
      <c r="B22" s="96" t="s">
        <v>387</v>
      </c>
      <c r="C22" s="95">
        <v>0</v>
      </c>
      <c r="D22" s="109">
        <v>0</v>
      </c>
      <c r="E22" s="95">
        <v>0</v>
      </c>
      <c r="F22" s="95">
        <v>0</v>
      </c>
      <c r="G22" s="95">
        <v>0</v>
      </c>
      <c r="H22" s="95">
        <v>0</v>
      </c>
    </row>
    <row r="23" spans="1:8" x14ac:dyDescent="0.25">
      <c r="A23" s="97" t="s">
        <v>386</v>
      </c>
      <c r="B23" s="96" t="s">
        <v>272</v>
      </c>
      <c r="C23" s="95">
        <v>0</v>
      </c>
      <c r="D23" s="109">
        <v>0</v>
      </c>
      <c r="E23" s="95">
        <v>0</v>
      </c>
      <c r="F23" s="95">
        <v>0</v>
      </c>
      <c r="G23" s="95">
        <v>0</v>
      </c>
      <c r="H23" s="95">
        <v>0</v>
      </c>
    </row>
    <row r="24" spans="1:8" x14ac:dyDescent="0.25">
      <c r="A24" s="94" t="s">
        <v>385</v>
      </c>
      <c r="B24" s="93" t="s">
        <v>384</v>
      </c>
      <c r="C24" s="12">
        <v>38440900</v>
      </c>
      <c r="D24" s="12">
        <v>0</v>
      </c>
      <c r="E24" s="12">
        <v>21966627</v>
      </c>
      <c r="F24" s="12">
        <v>21966627</v>
      </c>
      <c r="G24" s="12">
        <v>21966627</v>
      </c>
      <c r="H24" s="12">
        <v>60407527</v>
      </c>
    </row>
    <row r="25" spans="1:8" x14ac:dyDescent="0.25">
      <c r="A25" s="23" t="s">
        <v>383</v>
      </c>
      <c r="B25" s="22" t="s">
        <v>382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22.5" x14ac:dyDescent="0.25">
      <c r="A26" s="97" t="s">
        <v>32</v>
      </c>
      <c r="B26" s="96" t="s">
        <v>322</v>
      </c>
      <c r="C26" s="95">
        <v>36440900</v>
      </c>
      <c r="D26" s="109">
        <v>0</v>
      </c>
      <c r="E26" s="95">
        <v>21966627</v>
      </c>
      <c r="F26" s="95">
        <v>21966627</v>
      </c>
      <c r="G26" s="95">
        <v>21966627</v>
      </c>
      <c r="H26" s="95">
        <v>58407527</v>
      </c>
    </row>
    <row r="27" spans="1:8" ht="22.5" x14ac:dyDescent="0.25">
      <c r="A27" s="23" t="s">
        <v>35</v>
      </c>
      <c r="B27" s="22" t="s">
        <v>321</v>
      </c>
      <c r="C27" s="21">
        <v>2000000</v>
      </c>
      <c r="D27" s="21">
        <v>0</v>
      </c>
      <c r="E27" s="21">
        <v>0</v>
      </c>
      <c r="F27" s="21">
        <v>0</v>
      </c>
      <c r="G27" s="21">
        <v>0</v>
      </c>
      <c r="H27" s="21">
        <v>2000000</v>
      </c>
    </row>
    <row r="28" spans="1:8" ht="12.75" x14ac:dyDescent="0.25">
      <c r="A28" s="242" t="s">
        <v>267</v>
      </c>
      <c r="B28" s="224"/>
      <c r="C28" s="12">
        <v>731690395</v>
      </c>
      <c r="D28" s="12">
        <v>311240573</v>
      </c>
      <c r="E28" s="12">
        <v>491545149</v>
      </c>
      <c r="F28" s="12">
        <v>491545149</v>
      </c>
      <c r="G28" s="12">
        <v>802785722</v>
      </c>
      <c r="H28" s="12">
        <v>1534476117</v>
      </c>
    </row>
    <row r="29" spans="1:8" x14ac:dyDescent="0.25">
      <c r="C29" s="88"/>
      <c r="D29" s="88"/>
      <c r="E29" s="88"/>
      <c r="F29" s="88"/>
      <c r="G29" s="88"/>
      <c r="H29" s="88"/>
    </row>
    <row r="30" spans="1:8" x14ac:dyDescent="0.25">
      <c r="A30" s="94" t="s">
        <v>381</v>
      </c>
      <c r="B30" s="93" t="s">
        <v>380</v>
      </c>
      <c r="C30" s="108">
        <v>0</v>
      </c>
      <c r="D30" s="108">
        <v>0</v>
      </c>
      <c r="E30" s="108">
        <v>0</v>
      </c>
      <c r="F30" s="108">
        <v>0</v>
      </c>
      <c r="G30" s="12">
        <v>202349734</v>
      </c>
      <c r="H30" s="12">
        <v>202349734</v>
      </c>
    </row>
    <row r="31" spans="1:8" ht="22.5" x14ac:dyDescent="0.25">
      <c r="A31" s="38" t="s">
        <v>379</v>
      </c>
      <c r="B31" s="37" t="s">
        <v>378</v>
      </c>
      <c r="C31" s="107">
        <v>0</v>
      </c>
      <c r="D31" s="107">
        <v>0</v>
      </c>
      <c r="E31" s="107">
        <v>0</v>
      </c>
      <c r="F31" s="107">
        <v>0</v>
      </c>
      <c r="G31" s="24">
        <v>0</v>
      </c>
      <c r="H31" s="24">
        <v>0</v>
      </c>
    </row>
    <row r="32" spans="1:8" x14ac:dyDescent="0.25">
      <c r="C32" s="88"/>
      <c r="D32" s="88"/>
      <c r="E32" s="88"/>
      <c r="F32" s="88"/>
      <c r="G32" s="88"/>
      <c r="H32" s="88"/>
    </row>
    <row r="33" spans="1:8" ht="12.75" x14ac:dyDescent="0.25">
      <c r="A33" s="242" t="s">
        <v>93</v>
      </c>
      <c r="B33" s="224"/>
      <c r="C33" s="12">
        <f t="shared" ref="C33:H33" si="0">C31+C30+C28</f>
        <v>731690395</v>
      </c>
      <c r="D33" s="12">
        <f t="shared" si="0"/>
        <v>311240573</v>
      </c>
      <c r="E33" s="12">
        <f t="shared" si="0"/>
        <v>491545149</v>
      </c>
      <c r="F33" s="12">
        <f t="shared" si="0"/>
        <v>491545149</v>
      </c>
      <c r="G33" s="12">
        <f t="shared" si="0"/>
        <v>1005135456</v>
      </c>
      <c r="H33" s="12">
        <f t="shared" si="0"/>
        <v>1736825851</v>
      </c>
    </row>
    <row r="34" spans="1:8" x14ac:dyDescent="0.25">
      <c r="A34" s="9" t="s">
        <v>729</v>
      </c>
    </row>
    <row r="35" spans="1:8" x14ac:dyDescent="0.25">
      <c r="A35" s="9" t="s">
        <v>377</v>
      </c>
    </row>
  </sheetData>
  <mergeCells count="4">
    <mergeCell ref="A1:D1"/>
    <mergeCell ref="A2:D2"/>
    <mergeCell ref="A33:B33"/>
    <mergeCell ref="A28:B2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5" orientation="landscape" useFirstPageNumber="1" r:id="rId1"/>
  <headerFoot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workbookViewId="0">
      <selection activeCell="A11" sqref="A11:B11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9" s="80" customFormat="1" ht="12.75" x14ac:dyDescent="0.25">
      <c r="A1" s="223" t="s">
        <v>119</v>
      </c>
      <c r="B1" s="349"/>
      <c r="C1" s="349"/>
      <c r="D1" s="349"/>
      <c r="E1" s="349"/>
      <c r="F1" s="349"/>
      <c r="G1" s="349"/>
      <c r="H1" s="349"/>
      <c r="I1" s="68" t="s">
        <v>118</v>
      </c>
    </row>
    <row r="2" spans="1:9" s="80" customFormat="1" ht="12.75" x14ac:dyDescent="0.25">
      <c r="A2" s="350" t="s">
        <v>354</v>
      </c>
      <c r="B2" s="351"/>
      <c r="C2" s="351"/>
      <c r="D2" s="351"/>
      <c r="E2" s="351"/>
      <c r="F2" s="351"/>
      <c r="G2" s="351"/>
      <c r="H2" s="351"/>
      <c r="I2" s="8" t="s">
        <v>376</v>
      </c>
    </row>
    <row r="3" spans="1:9" s="80" customFormat="1" ht="12.75" x14ac:dyDescent="0.25">
      <c r="A3" s="352" t="s">
        <v>172</v>
      </c>
      <c r="B3" s="353"/>
      <c r="C3" s="353"/>
      <c r="D3" s="353"/>
      <c r="E3" s="353"/>
      <c r="F3" s="353"/>
      <c r="G3" s="353"/>
      <c r="H3" s="353"/>
      <c r="I3" s="28"/>
    </row>
    <row r="4" spans="1:9" s="80" customFormat="1" x14ac:dyDescent="0.25"/>
    <row r="5" spans="1:9" s="80" customFormat="1" ht="12.75" x14ac:dyDescent="0.25">
      <c r="A5" s="229" t="s">
        <v>375</v>
      </c>
      <c r="B5" s="354"/>
      <c r="C5" s="354"/>
      <c r="D5" s="354"/>
      <c r="E5" s="354"/>
      <c r="F5" s="354"/>
      <c r="G5" s="354"/>
      <c r="H5" s="87" t="s">
        <v>350</v>
      </c>
      <c r="I5" s="86">
        <v>0</v>
      </c>
    </row>
    <row r="6" spans="1:9" s="77" customFormat="1" ht="9" x14ac:dyDescent="0.25">
      <c r="A6" s="79" t="s">
        <v>168</v>
      </c>
      <c r="B6" s="79"/>
      <c r="C6" s="79">
        <v>1</v>
      </c>
      <c r="D6" s="79">
        <v>2</v>
      </c>
      <c r="E6" s="79">
        <v>3</v>
      </c>
      <c r="F6" s="79">
        <v>4</v>
      </c>
      <c r="G6" s="79">
        <v>5</v>
      </c>
      <c r="H6" s="85">
        <v>8</v>
      </c>
      <c r="I6" s="85" t="s">
        <v>93</v>
      </c>
    </row>
    <row r="7" spans="1:9" s="77" customFormat="1" ht="36" x14ac:dyDescent="0.25">
      <c r="A7" s="78" t="s">
        <v>161</v>
      </c>
      <c r="B7" s="78" t="s">
        <v>0</v>
      </c>
      <c r="C7" s="78" t="s">
        <v>263</v>
      </c>
      <c r="D7" s="78" t="s">
        <v>262</v>
      </c>
      <c r="E7" s="78" t="s">
        <v>261</v>
      </c>
      <c r="F7" s="78" t="s">
        <v>260</v>
      </c>
      <c r="G7" s="78" t="s">
        <v>259</v>
      </c>
      <c r="H7" s="78" t="s">
        <v>178</v>
      </c>
      <c r="I7" s="78" t="s">
        <v>156</v>
      </c>
    </row>
    <row r="8" spans="1:9" x14ac:dyDescent="0.25">
      <c r="A8" s="76" t="s">
        <v>349</v>
      </c>
      <c r="C8" s="88"/>
      <c r="D8" s="88"/>
      <c r="E8" s="88"/>
      <c r="F8" s="88"/>
      <c r="G8" s="88"/>
      <c r="H8" s="88"/>
      <c r="I8" s="88">
        <f t="shared" ref="I8:I35" si="0">SUM(C8:H8)</f>
        <v>0</v>
      </c>
    </row>
    <row r="9" spans="1:9" ht="12.75" x14ac:dyDescent="0.25">
      <c r="A9" s="347" t="s">
        <v>78</v>
      </c>
      <c r="B9" s="348"/>
      <c r="C9" s="12">
        <v>0</v>
      </c>
      <c r="D9" s="12">
        <v>5050000</v>
      </c>
      <c r="E9" s="12">
        <v>3720000</v>
      </c>
      <c r="F9" s="12">
        <v>0</v>
      </c>
      <c r="G9" s="12">
        <v>0</v>
      </c>
      <c r="H9" s="12">
        <v>130900</v>
      </c>
      <c r="I9" s="12">
        <f t="shared" si="0"/>
        <v>8900900</v>
      </c>
    </row>
    <row r="10" spans="1:9" ht="12.75" x14ac:dyDescent="0.25">
      <c r="A10" s="345" t="s">
        <v>121</v>
      </c>
      <c r="B10" s="346"/>
      <c r="C10" s="24">
        <v>0</v>
      </c>
      <c r="D10" s="24">
        <v>15914475</v>
      </c>
      <c r="E10" s="24">
        <v>36606142</v>
      </c>
      <c r="F10" s="24">
        <v>0</v>
      </c>
      <c r="G10" s="24">
        <v>0</v>
      </c>
      <c r="H10" s="24">
        <v>33600784</v>
      </c>
      <c r="I10" s="24">
        <f t="shared" si="0"/>
        <v>86121401</v>
      </c>
    </row>
    <row r="11" spans="1:9" ht="12.75" x14ac:dyDescent="0.25">
      <c r="A11" s="345" t="s">
        <v>730</v>
      </c>
      <c r="B11" s="346"/>
      <c r="C11" s="24">
        <v>0</v>
      </c>
      <c r="D11" s="24">
        <v>11338710</v>
      </c>
      <c r="E11" s="24">
        <v>4950000</v>
      </c>
      <c r="F11" s="24">
        <v>0</v>
      </c>
      <c r="G11" s="24">
        <v>0</v>
      </c>
      <c r="H11" s="24">
        <v>3148052</v>
      </c>
      <c r="I11" s="24">
        <f t="shared" si="0"/>
        <v>19436762</v>
      </c>
    </row>
    <row r="12" spans="1:9" ht="12.75" x14ac:dyDescent="0.25">
      <c r="A12" s="345" t="s">
        <v>151</v>
      </c>
      <c r="B12" s="346"/>
      <c r="C12" s="24">
        <v>0</v>
      </c>
      <c r="D12" s="24">
        <v>11338710</v>
      </c>
      <c r="E12" s="24">
        <v>4950000</v>
      </c>
      <c r="F12" s="24">
        <v>0</v>
      </c>
      <c r="G12" s="24">
        <v>0</v>
      </c>
      <c r="H12" s="24">
        <v>3148052</v>
      </c>
      <c r="I12" s="24">
        <f t="shared" si="0"/>
        <v>19436762</v>
      </c>
    </row>
    <row r="13" spans="1:9" ht="12.75" x14ac:dyDescent="0.25">
      <c r="A13" s="355" t="s">
        <v>348</v>
      </c>
      <c r="B13" s="356"/>
      <c r="C13" s="64"/>
      <c r="D13" s="64"/>
      <c r="E13" s="64"/>
      <c r="F13" s="64"/>
      <c r="G13" s="64"/>
      <c r="H13" s="64"/>
      <c r="I13" s="64">
        <f t="shared" si="0"/>
        <v>0</v>
      </c>
    </row>
    <row r="14" spans="1:9" ht="12.75" x14ac:dyDescent="0.25">
      <c r="A14" s="355" t="s">
        <v>347</v>
      </c>
      <c r="B14" s="356"/>
      <c r="C14" s="64">
        <v>0</v>
      </c>
      <c r="D14" s="64">
        <v>27253185</v>
      </c>
      <c r="E14" s="64">
        <v>41556142</v>
      </c>
      <c r="F14" s="64">
        <v>0</v>
      </c>
      <c r="G14" s="64">
        <v>0</v>
      </c>
      <c r="H14" s="64">
        <v>36748836</v>
      </c>
      <c r="I14" s="64">
        <f t="shared" si="0"/>
        <v>105558163</v>
      </c>
    </row>
    <row r="15" spans="1:9" x14ac:dyDescent="0.25">
      <c r="A15" s="76" t="s">
        <v>346</v>
      </c>
      <c r="C15" s="88"/>
      <c r="D15" s="88"/>
      <c r="E15" s="88"/>
      <c r="F15" s="88"/>
      <c r="G15" s="88"/>
      <c r="H15" s="88"/>
      <c r="I15" s="88">
        <f t="shared" si="0"/>
        <v>0</v>
      </c>
    </row>
    <row r="16" spans="1:9" ht="12.75" x14ac:dyDescent="0.25">
      <c r="A16" s="347" t="s">
        <v>78</v>
      </c>
      <c r="B16" s="348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f t="shared" si="0"/>
        <v>0</v>
      </c>
    </row>
    <row r="17" spans="1:9" ht="12.75" x14ac:dyDescent="0.25">
      <c r="A17" s="345" t="s">
        <v>121</v>
      </c>
      <c r="B17" s="346"/>
      <c r="C17" s="24">
        <v>5608593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f t="shared" si="0"/>
        <v>5608593</v>
      </c>
    </row>
    <row r="18" spans="1:9" ht="12.75" x14ac:dyDescent="0.25">
      <c r="A18" s="345" t="s">
        <v>730</v>
      </c>
      <c r="B18" s="346"/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f t="shared" si="0"/>
        <v>0</v>
      </c>
    </row>
    <row r="19" spans="1:9" ht="12.75" x14ac:dyDescent="0.25">
      <c r="A19" s="345" t="s">
        <v>151</v>
      </c>
      <c r="B19" s="346"/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f t="shared" si="0"/>
        <v>0</v>
      </c>
    </row>
    <row r="20" spans="1:9" x14ac:dyDescent="0.25">
      <c r="A20" s="76"/>
      <c r="C20" s="88"/>
      <c r="D20" s="88"/>
      <c r="E20" s="88"/>
      <c r="F20" s="88"/>
      <c r="G20" s="88"/>
      <c r="H20" s="88"/>
      <c r="I20" s="88">
        <f t="shared" si="0"/>
        <v>0</v>
      </c>
    </row>
    <row r="21" spans="1:9" x14ac:dyDescent="0.25">
      <c r="A21" s="76" t="s">
        <v>344</v>
      </c>
      <c r="C21" s="88"/>
      <c r="D21" s="88"/>
      <c r="E21" s="88"/>
      <c r="F21" s="88"/>
      <c r="G21" s="88"/>
      <c r="H21" s="88"/>
      <c r="I21" s="88">
        <f t="shared" si="0"/>
        <v>0</v>
      </c>
    </row>
    <row r="22" spans="1:9" ht="12.75" x14ac:dyDescent="0.25">
      <c r="A22" s="347" t="s">
        <v>343</v>
      </c>
      <c r="B22" s="348"/>
      <c r="C22" s="12">
        <v>0</v>
      </c>
      <c r="D22" s="12">
        <v>32303185</v>
      </c>
      <c r="E22" s="12">
        <v>45276142</v>
      </c>
      <c r="F22" s="12">
        <v>0</v>
      </c>
      <c r="G22" s="12">
        <v>0</v>
      </c>
      <c r="H22" s="12">
        <v>36879736</v>
      </c>
      <c r="I22" s="12">
        <f t="shared" si="0"/>
        <v>114459063</v>
      </c>
    </row>
    <row r="23" spans="1:9" ht="18" x14ac:dyDescent="0.25">
      <c r="A23" s="73">
        <v>203</v>
      </c>
      <c r="B23" s="72" t="s">
        <v>355</v>
      </c>
      <c r="C23" s="64">
        <v>0</v>
      </c>
      <c r="D23" s="64">
        <v>0</v>
      </c>
      <c r="E23" s="64">
        <v>595000</v>
      </c>
      <c r="F23" s="64">
        <v>0</v>
      </c>
      <c r="G23" s="64">
        <v>0</v>
      </c>
      <c r="H23" s="64">
        <v>0</v>
      </c>
      <c r="I23" s="64">
        <f t="shared" si="0"/>
        <v>595000</v>
      </c>
    </row>
    <row r="24" spans="1:9" ht="27" x14ac:dyDescent="0.25">
      <c r="A24" s="73">
        <v>205</v>
      </c>
      <c r="B24" s="72" t="s">
        <v>374</v>
      </c>
      <c r="C24" s="64">
        <v>0</v>
      </c>
      <c r="D24" s="64">
        <v>5235924</v>
      </c>
      <c r="E24" s="64">
        <v>0</v>
      </c>
      <c r="F24" s="64">
        <v>0</v>
      </c>
      <c r="G24" s="64">
        <v>0</v>
      </c>
      <c r="H24" s="64">
        <v>3773383</v>
      </c>
      <c r="I24" s="64">
        <f t="shared" si="0"/>
        <v>9009307</v>
      </c>
    </row>
    <row r="25" spans="1:9" x14ac:dyDescent="0.25">
      <c r="A25" s="73">
        <v>213</v>
      </c>
      <c r="B25" s="72" t="s">
        <v>342</v>
      </c>
      <c r="C25" s="64">
        <v>0</v>
      </c>
      <c r="D25" s="64">
        <v>1351012</v>
      </c>
      <c r="E25" s="64">
        <v>146220</v>
      </c>
      <c r="F25" s="64">
        <v>0</v>
      </c>
      <c r="G25" s="64">
        <v>0</v>
      </c>
      <c r="H25" s="64">
        <v>190000</v>
      </c>
      <c r="I25" s="64">
        <f t="shared" si="0"/>
        <v>1687232</v>
      </c>
    </row>
    <row r="26" spans="1:9" x14ac:dyDescent="0.25">
      <c r="A26" s="73">
        <v>214</v>
      </c>
      <c r="B26" s="72" t="s">
        <v>373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2201342</v>
      </c>
      <c r="I26" s="64">
        <f t="shared" si="0"/>
        <v>2201342</v>
      </c>
    </row>
    <row r="27" spans="1:9" ht="18" x14ac:dyDescent="0.25">
      <c r="A27" s="73">
        <v>215</v>
      </c>
      <c r="B27" s="72" t="s">
        <v>341</v>
      </c>
      <c r="C27" s="64">
        <v>0</v>
      </c>
      <c r="D27" s="64">
        <v>0</v>
      </c>
      <c r="E27" s="64">
        <v>703390</v>
      </c>
      <c r="F27" s="64">
        <v>0</v>
      </c>
      <c r="G27" s="64">
        <v>0</v>
      </c>
      <c r="H27" s="64">
        <v>2522000</v>
      </c>
      <c r="I27" s="64">
        <f t="shared" si="0"/>
        <v>3225390</v>
      </c>
    </row>
    <row r="28" spans="1:9" x14ac:dyDescent="0.25">
      <c r="A28" s="73">
        <v>218</v>
      </c>
      <c r="B28" s="72" t="s">
        <v>340</v>
      </c>
      <c r="C28" s="64">
        <v>0</v>
      </c>
      <c r="D28" s="64">
        <v>23565797</v>
      </c>
      <c r="E28" s="64">
        <v>7933575</v>
      </c>
      <c r="F28" s="64">
        <v>0</v>
      </c>
      <c r="G28" s="64">
        <v>0</v>
      </c>
      <c r="H28" s="64">
        <v>3000900</v>
      </c>
      <c r="I28" s="64">
        <f t="shared" si="0"/>
        <v>34500272</v>
      </c>
    </row>
    <row r="29" spans="1:9" ht="18" x14ac:dyDescent="0.25">
      <c r="A29" s="73">
        <v>231</v>
      </c>
      <c r="B29" s="72" t="s">
        <v>339</v>
      </c>
      <c r="C29" s="64">
        <v>0</v>
      </c>
      <c r="D29" s="64">
        <v>2150452</v>
      </c>
      <c r="E29" s="64">
        <v>35897957</v>
      </c>
      <c r="F29" s="64">
        <v>0</v>
      </c>
      <c r="G29" s="64">
        <v>0</v>
      </c>
      <c r="H29" s="64">
        <v>25192111</v>
      </c>
      <c r="I29" s="64">
        <f t="shared" si="0"/>
        <v>63240520</v>
      </c>
    </row>
    <row r="30" spans="1:9" x14ac:dyDescent="0.25">
      <c r="A30" s="73"/>
      <c r="B30" s="72"/>
      <c r="C30" s="64"/>
      <c r="D30" s="64"/>
      <c r="E30" s="64"/>
      <c r="F30" s="64"/>
      <c r="G30" s="64"/>
      <c r="H30" s="64"/>
      <c r="I30" s="64">
        <f t="shared" si="0"/>
        <v>0</v>
      </c>
    </row>
    <row r="31" spans="1:9" ht="12.75" x14ac:dyDescent="0.25">
      <c r="A31" s="345" t="s">
        <v>77</v>
      </c>
      <c r="B31" s="346"/>
      <c r="C31" s="24">
        <v>5608593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f t="shared" si="0"/>
        <v>5608593</v>
      </c>
    </row>
    <row r="32" spans="1:9" ht="18" x14ac:dyDescent="0.25">
      <c r="A32" s="73">
        <v>131</v>
      </c>
      <c r="B32" s="72" t="s">
        <v>372</v>
      </c>
      <c r="C32" s="64">
        <v>5608593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f t="shared" si="0"/>
        <v>5608593</v>
      </c>
    </row>
    <row r="33" spans="1:9" x14ac:dyDescent="0.25">
      <c r="A33" s="73"/>
      <c r="B33" s="72"/>
      <c r="C33" s="64"/>
      <c r="D33" s="64"/>
      <c r="E33" s="64"/>
      <c r="F33" s="64"/>
      <c r="G33" s="64"/>
      <c r="H33" s="64"/>
      <c r="I33" s="64">
        <f t="shared" si="0"/>
        <v>0</v>
      </c>
    </row>
    <row r="34" spans="1:9" x14ac:dyDescent="0.25">
      <c r="A34" s="76" t="s">
        <v>338</v>
      </c>
      <c r="C34" s="88"/>
      <c r="D34" s="88"/>
      <c r="E34" s="88"/>
      <c r="F34" s="88"/>
      <c r="G34" s="88"/>
      <c r="H34" s="88"/>
      <c r="I34" s="88">
        <f t="shared" si="0"/>
        <v>0</v>
      </c>
    </row>
    <row r="35" spans="1:9" x14ac:dyDescent="0.25">
      <c r="A35" s="106"/>
      <c r="B35" s="105"/>
      <c r="C35" s="3"/>
      <c r="D35" s="3"/>
      <c r="E35" s="3"/>
      <c r="F35" s="3"/>
      <c r="G35" s="3"/>
      <c r="H35" s="3"/>
      <c r="I35" s="3">
        <f t="shared" si="0"/>
        <v>0</v>
      </c>
    </row>
    <row r="36" spans="1:9" ht="9.9499999999999993" customHeight="1" x14ac:dyDescent="0.25">
      <c r="A36" s="9" t="s">
        <v>132</v>
      </c>
      <c r="B36" s="10"/>
      <c r="C36" s="9"/>
      <c r="D36" s="9"/>
      <c r="E36" s="9"/>
      <c r="F36" s="9"/>
    </row>
    <row r="37" spans="1:9" ht="9.9499999999999993" customHeight="1" x14ac:dyDescent="0.25">
      <c r="A37" s="9" t="s">
        <v>337</v>
      </c>
      <c r="B37" s="10"/>
      <c r="C37" s="9"/>
      <c r="D37" s="9"/>
      <c r="E37" s="9"/>
      <c r="F37" s="9"/>
    </row>
  </sheetData>
  <mergeCells count="16">
    <mergeCell ref="A16:B16"/>
    <mergeCell ref="A1:H1"/>
    <mergeCell ref="A2:H2"/>
    <mergeCell ref="A3:H3"/>
    <mergeCell ref="A5:G5"/>
    <mergeCell ref="A14:B14"/>
    <mergeCell ref="A13:B13"/>
    <mergeCell ref="A12:B12"/>
    <mergeCell ref="A11:B11"/>
    <mergeCell ref="A10:B10"/>
    <mergeCell ref="A9:B9"/>
    <mergeCell ref="A31:B31"/>
    <mergeCell ref="A22:B22"/>
    <mergeCell ref="A19:B19"/>
    <mergeCell ref="A18:B18"/>
    <mergeCell ref="A17:B17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16" pageOrder="overThenDown" orientation="landscape" useFirstPageNumber="1" r:id="rId1"/>
  <headerFoot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workbookViewId="0">
      <selection activeCell="A11" activeCellId="1" sqref="A18:B18 A11:B11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9" s="80" customFormat="1" ht="12.75" x14ac:dyDescent="0.25">
      <c r="A1" s="223" t="s">
        <v>119</v>
      </c>
      <c r="B1" s="349"/>
      <c r="C1" s="349"/>
      <c r="D1" s="349"/>
      <c r="E1" s="349"/>
      <c r="F1" s="349"/>
      <c r="G1" s="349"/>
      <c r="H1" s="349"/>
      <c r="I1" s="68" t="s">
        <v>118</v>
      </c>
    </row>
    <row r="2" spans="1:9" s="80" customFormat="1" ht="12.75" x14ac:dyDescent="0.25">
      <c r="A2" s="350" t="s">
        <v>354</v>
      </c>
      <c r="B2" s="351"/>
      <c r="C2" s="351"/>
      <c r="D2" s="351"/>
      <c r="E2" s="351"/>
      <c r="F2" s="351"/>
      <c r="G2" s="351"/>
      <c r="H2" s="351"/>
      <c r="I2" s="8" t="s">
        <v>371</v>
      </c>
    </row>
    <row r="3" spans="1:9" s="80" customFormat="1" ht="12.75" x14ac:dyDescent="0.25">
      <c r="A3" s="352" t="s">
        <v>172</v>
      </c>
      <c r="B3" s="353"/>
      <c r="C3" s="353"/>
      <c r="D3" s="353"/>
      <c r="E3" s="353"/>
      <c r="F3" s="353"/>
      <c r="G3" s="353"/>
      <c r="H3" s="353"/>
      <c r="I3" s="28"/>
    </row>
    <row r="4" spans="1:9" s="80" customFormat="1" x14ac:dyDescent="0.25"/>
    <row r="5" spans="1:9" s="80" customFormat="1" ht="12.75" x14ac:dyDescent="0.25">
      <c r="A5" s="229" t="s">
        <v>370</v>
      </c>
      <c r="B5" s="354"/>
      <c r="C5" s="354"/>
      <c r="D5" s="354"/>
      <c r="E5" s="354"/>
      <c r="F5" s="354"/>
      <c r="G5" s="354"/>
      <c r="H5" s="87" t="s">
        <v>350</v>
      </c>
      <c r="I5" s="86">
        <v>0</v>
      </c>
    </row>
    <row r="6" spans="1:9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85">
        <v>8</v>
      </c>
      <c r="I6" s="85" t="s">
        <v>93</v>
      </c>
    </row>
    <row r="7" spans="1:9" s="77" customFormat="1" ht="36" x14ac:dyDescent="0.25">
      <c r="A7" s="78" t="s">
        <v>161</v>
      </c>
      <c r="B7" s="78" t="s">
        <v>0</v>
      </c>
      <c r="C7" s="78" t="s">
        <v>167</v>
      </c>
      <c r="D7" s="78" t="s">
        <v>236</v>
      </c>
      <c r="E7" s="78" t="s">
        <v>235</v>
      </c>
      <c r="F7" s="78" t="s">
        <v>235</v>
      </c>
      <c r="G7" s="78" t="s">
        <v>234</v>
      </c>
      <c r="H7" s="78" t="s">
        <v>178</v>
      </c>
      <c r="I7" s="78" t="s">
        <v>156</v>
      </c>
    </row>
    <row r="8" spans="1:9" x14ac:dyDescent="0.25">
      <c r="A8" s="76" t="s">
        <v>349</v>
      </c>
      <c r="C8" s="88"/>
      <c r="D8" s="88"/>
      <c r="E8" s="88"/>
      <c r="F8" s="88"/>
      <c r="G8" s="88"/>
      <c r="H8" s="88"/>
      <c r="I8" s="88">
        <f t="shared" ref="I8:I28" si="0">SUM(C8:H8)</f>
        <v>0</v>
      </c>
    </row>
    <row r="9" spans="1:9" ht="12.75" x14ac:dyDescent="0.25">
      <c r="A9" s="347" t="s">
        <v>78</v>
      </c>
      <c r="B9" s="348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f t="shared" si="0"/>
        <v>0</v>
      </c>
    </row>
    <row r="10" spans="1:9" ht="12.75" x14ac:dyDescent="0.25">
      <c r="A10" s="345" t="s">
        <v>121</v>
      </c>
      <c r="B10" s="346"/>
      <c r="C10" s="24">
        <v>0</v>
      </c>
      <c r="D10" s="24">
        <v>0</v>
      </c>
      <c r="E10" s="24">
        <v>0</v>
      </c>
      <c r="F10" s="24">
        <v>2130000</v>
      </c>
      <c r="G10" s="24">
        <v>0</v>
      </c>
      <c r="H10" s="24">
        <v>0</v>
      </c>
      <c r="I10" s="24">
        <f t="shared" si="0"/>
        <v>2130000</v>
      </c>
    </row>
    <row r="11" spans="1:9" ht="12.75" x14ac:dyDescent="0.25">
      <c r="A11" s="345" t="s">
        <v>730</v>
      </c>
      <c r="B11" s="346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f t="shared" si="0"/>
        <v>0</v>
      </c>
    </row>
    <row r="12" spans="1:9" ht="12.75" x14ac:dyDescent="0.25">
      <c r="A12" s="345" t="s">
        <v>151</v>
      </c>
      <c r="B12" s="346"/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f t="shared" si="0"/>
        <v>0</v>
      </c>
    </row>
    <row r="13" spans="1:9" ht="12.75" x14ac:dyDescent="0.25">
      <c r="A13" s="355" t="s">
        <v>348</v>
      </c>
      <c r="B13" s="356"/>
      <c r="C13" s="64"/>
      <c r="D13" s="64"/>
      <c r="E13" s="64"/>
      <c r="F13" s="64"/>
      <c r="G13" s="64"/>
      <c r="H13" s="64"/>
      <c r="I13" s="64">
        <f t="shared" si="0"/>
        <v>0</v>
      </c>
    </row>
    <row r="14" spans="1:9" ht="12.75" x14ac:dyDescent="0.25">
      <c r="A14" s="355" t="s">
        <v>347</v>
      </c>
      <c r="B14" s="356"/>
      <c r="C14" s="64">
        <v>0</v>
      </c>
      <c r="D14" s="64">
        <v>0</v>
      </c>
      <c r="E14" s="64">
        <v>0</v>
      </c>
      <c r="F14" s="64">
        <v>2130000</v>
      </c>
      <c r="G14" s="64">
        <v>0</v>
      </c>
      <c r="H14" s="64">
        <v>0</v>
      </c>
      <c r="I14" s="64">
        <f t="shared" si="0"/>
        <v>2130000</v>
      </c>
    </row>
    <row r="15" spans="1:9" x14ac:dyDescent="0.25">
      <c r="A15" s="76" t="s">
        <v>346</v>
      </c>
      <c r="C15" s="88"/>
      <c r="D15" s="88"/>
      <c r="E15" s="88"/>
      <c r="F15" s="88"/>
      <c r="G15" s="88"/>
      <c r="H15" s="88"/>
      <c r="I15" s="88">
        <f t="shared" si="0"/>
        <v>0</v>
      </c>
    </row>
    <row r="16" spans="1:9" ht="12.75" x14ac:dyDescent="0.25">
      <c r="A16" s="347" t="s">
        <v>78</v>
      </c>
      <c r="B16" s="348"/>
      <c r="C16" s="12"/>
      <c r="D16" s="12"/>
      <c r="E16" s="12"/>
      <c r="F16" s="12"/>
      <c r="G16" s="12"/>
      <c r="H16" s="12"/>
      <c r="I16" s="12">
        <f t="shared" si="0"/>
        <v>0</v>
      </c>
    </row>
    <row r="17" spans="1:9" ht="12.75" x14ac:dyDescent="0.25">
      <c r="A17" s="345" t="s">
        <v>121</v>
      </c>
      <c r="B17" s="346"/>
      <c r="C17" s="24"/>
      <c r="D17" s="24"/>
      <c r="E17" s="24"/>
      <c r="F17" s="24"/>
      <c r="G17" s="24"/>
      <c r="H17" s="24"/>
      <c r="I17" s="24">
        <f t="shared" si="0"/>
        <v>0</v>
      </c>
    </row>
    <row r="18" spans="1:9" ht="12.75" x14ac:dyDescent="0.25">
      <c r="A18" s="345" t="s">
        <v>730</v>
      </c>
      <c r="B18" s="346"/>
      <c r="C18" s="24"/>
      <c r="D18" s="24"/>
      <c r="E18" s="24"/>
      <c r="F18" s="24"/>
      <c r="G18" s="24"/>
      <c r="H18" s="24"/>
      <c r="I18" s="24">
        <f t="shared" si="0"/>
        <v>0</v>
      </c>
    </row>
    <row r="19" spans="1:9" ht="12.75" x14ac:dyDescent="0.25">
      <c r="A19" s="345" t="s">
        <v>151</v>
      </c>
      <c r="B19" s="346"/>
      <c r="C19" s="24"/>
      <c r="D19" s="24"/>
      <c r="E19" s="24"/>
      <c r="F19" s="24"/>
      <c r="G19" s="24"/>
      <c r="H19" s="24"/>
      <c r="I19" s="24">
        <f t="shared" si="0"/>
        <v>0</v>
      </c>
    </row>
    <row r="20" spans="1:9" x14ac:dyDescent="0.25">
      <c r="A20" s="76"/>
      <c r="C20" s="88"/>
      <c r="D20" s="88"/>
      <c r="E20" s="88"/>
      <c r="F20" s="88"/>
      <c r="G20" s="88"/>
      <c r="H20" s="88"/>
      <c r="I20" s="88">
        <f t="shared" si="0"/>
        <v>0</v>
      </c>
    </row>
    <row r="21" spans="1:9" x14ac:dyDescent="0.25">
      <c r="A21" s="76" t="s">
        <v>344</v>
      </c>
      <c r="C21" s="88"/>
      <c r="D21" s="88"/>
      <c r="E21" s="88"/>
      <c r="F21" s="88"/>
      <c r="G21" s="88"/>
      <c r="H21" s="88"/>
      <c r="I21" s="88">
        <f t="shared" si="0"/>
        <v>0</v>
      </c>
    </row>
    <row r="22" spans="1:9" ht="12.75" x14ac:dyDescent="0.25">
      <c r="A22" s="347" t="s">
        <v>343</v>
      </c>
      <c r="B22" s="348"/>
      <c r="C22" s="12">
        <v>0</v>
      </c>
      <c r="D22" s="12">
        <v>0</v>
      </c>
      <c r="E22" s="12">
        <v>0</v>
      </c>
      <c r="F22" s="12">
        <v>2130000</v>
      </c>
      <c r="G22" s="12">
        <v>0</v>
      </c>
      <c r="H22" s="12">
        <v>0</v>
      </c>
      <c r="I22" s="12">
        <f t="shared" si="0"/>
        <v>2130000</v>
      </c>
    </row>
    <row r="23" spans="1:9" ht="18" x14ac:dyDescent="0.25">
      <c r="A23" s="73">
        <v>215</v>
      </c>
      <c r="B23" s="72" t="s">
        <v>341</v>
      </c>
      <c r="C23" s="64">
        <v>0</v>
      </c>
      <c r="D23" s="64">
        <v>0</v>
      </c>
      <c r="E23" s="64">
        <v>0</v>
      </c>
      <c r="F23" s="64">
        <v>2130000</v>
      </c>
      <c r="G23" s="64">
        <v>0</v>
      </c>
      <c r="H23" s="64">
        <v>0</v>
      </c>
      <c r="I23" s="64">
        <f t="shared" si="0"/>
        <v>2130000</v>
      </c>
    </row>
    <row r="24" spans="1:9" x14ac:dyDescent="0.25">
      <c r="A24" s="76"/>
      <c r="C24" s="88"/>
      <c r="D24" s="88"/>
      <c r="E24" s="88"/>
      <c r="F24" s="88"/>
      <c r="G24" s="88"/>
      <c r="H24" s="88"/>
      <c r="I24" s="88">
        <f t="shared" si="0"/>
        <v>0</v>
      </c>
    </row>
    <row r="25" spans="1:9" ht="12.75" x14ac:dyDescent="0.25">
      <c r="A25" s="347" t="s">
        <v>77</v>
      </c>
      <c r="B25" s="348"/>
      <c r="C25" s="12"/>
      <c r="D25" s="12"/>
      <c r="E25" s="12"/>
      <c r="F25" s="12"/>
      <c r="G25" s="12"/>
      <c r="H25" s="12"/>
      <c r="I25" s="12">
        <f t="shared" si="0"/>
        <v>0</v>
      </c>
    </row>
    <row r="26" spans="1:9" x14ac:dyDescent="0.25">
      <c r="A26" s="73"/>
      <c r="B26" s="72"/>
      <c r="C26" s="64"/>
      <c r="D26" s="64"/>
      <c r="E26" s="64"/>
      <c r="F26" s="64"/>
      <c r="G26" s="64"/>
      <c r="H26" s="64"/>
      <c r="I26" s="64">
        <f t="shared" si="0"/>
        <v>0</v>
      </c>
    </row>
    <row r="27" spans="1:9" x14ac:dyDescent="0.25">
      <c r="A27" s="76" t="s">
        <v>338</v>
      </c>
      <c r="C27" s="88"/>
      <c r="D27" s="88"/>
      <c r="E27" s="88"/>
      <c r="F27" s="88"/>
      <c r="G27" s="88"/>
      <c r="H27" s="88"/>
      <c r="I27" s="88">
        <f t="shared" si="0"/>
        <v>0</v>
      </c>
    </row>
    <row r="28" spans="1:9" x14ac:dyDescent="0.25">
      <c r="A28" s="106"/>
      <c r="B28" s="105"/>
      <c r="C28" s="3"/>
      <c r="D28" s="3"/>
      <c r="E28" s="3"/>
      <c r="F28" s="3"/>
      <c r="G28" s="3"/>
      <c r="H28" s="3"/>
      <c r="I28" s="3">
        <f t="shared" si="0"/>
        <v>0</v>
      </c>
    </row>
    <row r="29" spans="1:9" ht="9.9499999999999993" customHeight="1" x14ac:dyDescent="0.25">
      <c r="A29" s="9" t="s">
        <v>132</v>
      </c>
      <c r="B29" s="10"/>
      <c r="C29" s="9"/>
      <c r="D29" s="9"/>
      <c r="E29" s="9"/>
      <c r="F29" s="9"/>
    </row>
    <row r="30" spans="1:9" ht="9.9499999999999993" customHeight="1" x14ac:dyDescent="0.25">
      <c r="A30" s="9" t="s">
        <v>337</v>
      </c>
      <c r="B30" s="10"/>
      <c r="C30" s="9"/>
      <c r="D30" s="9"/>
      <c r="E30" s="9"/>
      <c r="F30" s="9"/>
    </row>
  </sheetData>
  <mergeCells count="16">
    <mergeCell ref="A16:B16"/>
    <mergeCell ref="A1:H1"/>
    <mergeCell ref="A2:H2"/>
    <mergeCell ref="A3:H3"/>
    <mergeCell ref="A5:G5"/>
    <mergeCell ref="A14:B14"/>
    <mergeCell ref="A13:B13"/>
    <mergeCell ref="A12:B12"/>
    <mergeCell ref="A11:B11"/>
    <mergeCell ref="A10:B10"/>
    <mergeCell ref="A9:B9"/>
    <mergeCell ref="A25:B25"/>
    <mergeCell ref="A22:B22"/>
    <mergeCell ref="A19:B19"/>
    <mergeCell ref="A18:B18"/>
    <mergeCell ref="A17:B17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17" pageOrder="overThenDown" orientation="landscape" useFirstPageNumber="1" r:id="rId1"/>
  <headerFoot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>
      <selection activeCell="I18" activeCellId="3" sqref="A18:B18 A11:B11 I11:J11 I18:J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58" t="s">
        <v>119</v>
      </c>
      <c r="B1" s="359"/>
      <c r="C1" s="359"/>
      <c r="D1" s="359"/>
      <c r="E1" s="359"/>
      <c r="F1" s="359"/>
      <c r="G1" s="360"/>
      <c r="H1" s="8" t="s">
        <v>118</v>
      </c>
      <c r="I1" s="358" t="s">
        <v>119</v>
      </c>
      <c r="J1" s="359"/>
      <c r="K1" s="359"/>
      <c r="L1" s="359"/>
      <c r="M1" s="359"/>
      <c r="N1" s="359"/>
      <c r="O1" s="360"/>
      <c r="P1" s="8" t="s">
        <v>118</v>
      </c>
    </row>
    <row r="2" spans="1:16" s="80" customFormat="1" ht="12.75" x14ac:dyDescent="0.25">
      <c r="A2" s="358" t="s">
        <v>354</v>
      </c>
      <c r="B2" s="359"/>
      <c r="C2" s="359"/>
      <c r="D2" s="359"/>
      <c r="E2" s="359"/>
      <c r="F2" s="359"/>
      <c r="G2" s="360"/>
      <c r="H2" s="8" t="s">
        <v>369</v>
      </c>
      <c r="I2" s="358" t="s">
        <v>354</v>
      </c>
      <c r="J2" s="359"/>
      <c r="K2" s="359"/>
      <c r="L2" s="359"/>
      <c r="M2" s="359"/>
      <c r="N2" s="359"/>
      <c r="O2" s="360"/>
      <c r="P2" s="8" t="s">
        <v>369</v>
      </c>
    </row>
    <row r="3" spans="1:16" s="80" customFormat="1" ht="12.75" x14ac:dyDescent="0.25">
      <c r="A3" s="361" t="s">
        <v>172</v>
      </c>
      <c r="B3" s="362"/>
      <c r="C3" s="362"/>
      <c r="D3" s="362"/>
      <c r="E3" s="362"/>
      <c r="F3" s="362"/>
      <c r="G3" s="363"/>
      <c r="H3" s="28"/>
      <c r="I3" s="361" t="s">
        <v>172</v>
      </c>
      <c r="J3" s="362"/>
      <c r="K3" s="362"/>
      <c r="L3" s="362"/>
      <c r="M3" s="362"/>
      <c r="N3" s="362"/>
      <c r="O3" s="363"/>
      <c r="P3" s="28"/>
    </row>
    <row r="4" spans="1:16" s="80" customFormat="1" x14ac:dyDescent="0.25"/>
    <row r="5" spans="1:16" s="80" customFormat="1" ht="12.75" x14ac:dyDescent="0.25">
      <c r="A5" s="229" t="s">
        <v>368</v>
      </c>
      <c r="B5" s="357"/>
      <c r="C5" s="357"/>
      <c r="D5" s="357"/>
      <c r="E5" s="357"/>
      <c r="F5" s="357"/>
      <c r="G5" s="82" t="s">
        <v>350</v>
      </c>
      <c r="H5" s="83">
        <v>0</v>
      </c>
      <c r="I5" s="229" t="s">
        <v>367</v>
      </c>
      <c r="J5" s="357"/>
      <c r="K5" s="357"/>
      <c r="L5" s="357"/>
      <c r="M5" s="357"/>
      <c r="N5" s="357"/>
      <c r="O5" s="84" t="s">
        <v>350</v>
      </c>
      <c r="P5" s="81">
        <v>0</v>
      </c>
    </row>
    <row r="6" spans="1:16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7</v>
      </c>
      <c r="I6" s="79" t="s">
        <v>168</v>
      </c>
      <c r="J6" s="79"/>
      <c r="K6" s="79">
        <v>8</v>
      </c>
      <c r="L6" s="79" t="s">
        <v>93</v>
      </c>
    </row>
    <row r="7" spans="1:16" s="77" customFormat="1" ht="36" x14ac:dyDescent="0.25">
      <c r="A7" s="78" t="s">
        <v>161</v>
      </c>
      <c r="B7" s="78" t="s">
        <v>0</v>
      </c>
      <c r="C7" s="78" t="s">
        <v>167</v>
      </c>
      <c r="D7" s="78" t="s">
        <v>230</v>
      </c>
      <c r="E7" s="78" t="s">
        <v>229</v>
      </c>
      <c r="F7" s="78" t="s">
        <v>228</v>
      </c>
      <c r="G7" s="78" t="s">
        <v>227</v>
      </c>
      <c r="H7" s="78" t="s">
        <v>157</v>
      </c>
      <c r="I7" s="78" t="s">
        <v>161</v>
      </c>
      <c r="J7" s="78" t="s">
        <v>0</v>
      </c>
      <c r="K7" s="78" t="s">
        <v>178</v>
      </c>
      <c r="L7" s="78" t="s">
        <v>156</v>
      </c>
    </row>
    <row r="8" spans="1:16" x14ac:dyDescent="0.25">
      <c r="A8" s="76" t="s">
        <v>349</v>
      </c>
      <c r="C8" s="88"/>
      <c r="D8" s="88"/>
      <c r="E8" s="88"/>
      <c r="F8" s="88"/>
      <c r="G8" s="88"/>
      <c r="H8" s="88"/>
      <c r="I8" s="76" t="s">
        <v>349</v>
      </c>
      <c r="K8" s="88"/>
      <c r="L8" s="88"/>
    </row>
    <row r="9" spans="1:16" ht="12.75" x14ac:dyDescent="0.25">
      <c r="A9" s="347" t="s">
        <v>345</v>
      </c>
      <c r="B9" s="348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347" t="s">
        <v>345</v>
      </c>
      <c r="J9" s="348"/>
      <c r="K9" s="12">
        <v>0</v>
      </c>
      <c r="L9" s="12">
        <f t="shared" ref="L9:L14" si="0">SUM(K9:K9)+ SUM(C9:H9)</f>
        <v>0</v>
      </c>
    </row>
    <row r="10" spans="1:16" ht="12.75" x14ac:dyDescent="0.25">
      <c r="A10" s="345" t="s">
        <v>121</v>
      </c>
      <c r="B10" s="346"/>
      <c r="C10" s="24">
        <v>586322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345" t="s">
        <v>121</v>
      </c>
      <c r="J10" s="346"/>
      <c r="K10" s="24">
        <v>0</v>
      </c>
      <c r="L10" s="24">
        <f t="shared" si="0"/>
        <v>586322</v>
      </c>
    </row>
    <row r="11" spans="1:16" ht="12.75" x14ac:dyDescent="0.25">
      <c r="A11" s="345" t="s">
        <v>730</v>
      </c>
      <c r="B11" s="346"/>
      <c r="C11" s="24">
        <v>145000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345" t="s">
        <v>730</v>
      </c>
      <c r="J11" s="346"/>
      <c r="K11" s="24">
        <v>0</v>
      </c>
      <c r="L11" s="24">
        <f t="shared" si="0"/>
        <v>145000</v>
      </c>
    </row>
    <row r="12" spans="1:16" ht="12.75" x14ac:dyDescent="0.25">
      <c r="A12" s="345" t="s">
        <v>151</v>
      </c>
      <c r="B12" s="346"/>
      <c r="C12" s="24">
        <v>145000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345" t="s">
        <v>151</v>
      </c>
      <c r="J12" s="346"/>
      <c r="K12" s="24">
        <v>0</v>
      </c>
      <c r="L12" s="24">
        <f t="shared" si="0"/>
        <v>145000</v>
      </c>
    </row>
    <row r="13" spans="1:16" ht="12.75" x14ac:dyDescent="0.25">
      <c r="A13" s="355" t="s">
        <v>348</v>
      </c>
      <c r="B13" s="356"/>
      <c r="C13" s="64"/>
      <c r="D13" s="64"/>
      <c r="E13" s="64"/>
      <c r="F13" s="64"/>
      <c r="G13" s="64"/>
      <c r="H13" s="64"/>
      <c r="I13" s="355" t="s">
        <v>348</v>
      </c>
      <c r="J13" s="356"/>
      <c r="K13" s="64"/>
      <c r="L13" s="64">
        <f t="shared" si="0"/>
        <v>0</v>
      </c>
    </row>
    <row r="14" spans="1:16" ht="12.75" x14ac:dyDescent="0.25">
      <c r="A14" s="355" t="s">
        <v>347</v>
      </c>
      <c r="B14" s="356"/>
      <c r="C14" s="64">
        <v>731322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355" t="s">
        <v>347</v>
      </c>
      <c r="J14" s="356"/>
      <c r="K14" s="64">
        <v>0</v>
      </c>
      <c r="L14" s="64">
        <f t="shared" si="0"/>
        <v>731322</v>
      </c>
    </row>
    <row r="15" spans="1:16" x14ac:dyDescent="0.25">
      <c r="A15" s="76" t="s">
        <v>346</v>
      </c>
      <c r="C15" s="88"/>
      <c r="D15" s="88"/>
      <c r="E15" s="88"/>
      <c r="F15" s="88"/>
      <c r="G15" s="88"/>
      <c r="H15" s="88"/>
      <c r="I15" s="76" t="s">
        <v>346</v>
      </c>
      <c r="K15" s="88"/>
      <c r="L15" s="88"/>
    </row>
    <row r="16" spans="1:16" ht="12.75" x14ac:dyDescent="0.25">
      <c r="A16" s="347" t="s">
        <v>345</v>
      </c>
      <c r="B16" s="348"/>
      <c r="C16" s="12"/>
      <c r="D16" s="12"/>
      <c r="E16" s="12"/>
      <c r="F16" s="12"/>
      <c r="G16" s="12"/>
      <c r="H16" s="12"/>
      <c r="I16" s="347" t="s">
        <v>345</v>
      </c>
      <c r="J16" s="348"/>
      <c r="K16" s="12"/>
      <c r="L16" s="12">
        <f>SUM(K16:K16)+ SUM(C16:H16)</f>
        <v>0</v>
      </c>
    </row>
    <row r="17" spans="1:12" ht="12.75" x14ac:dyDescent="0.25">
      <c r="A17" s="345" t="s">
        <v>121</v>
      </c>
      <c r="B17" s="346"/>
      <c r="C17" s="24"/>
      <c r="D17" s="24"/>
      <c r="E17" s="24"/>
      <c r="F17" s="24"/>
      <c r="G17" s="24"/>
      <c r="H17" s="24"/>
      <c r="I17" s="345" t="s">
        <v>121</v>
      </c>
      <c r="J17" s="346"/>
      <c r="K17" s="24"/>
      <c r="L17" s="24">
        <f>SUM(K17:K17)+ SUM(C17:H17)</f>
        <v>0</v>
      </c>
    </row>
    <row r="18" spans="1:12" ht="12.75" x14ac:dyDescent="0.25">
      <c r="A18" s="345" t="s">
        <v>730</v>
      </c>
      <c r="B18" s="346"/>
      <c r="C18" s="24"/>
      <c r="D18" s="24"/>
      <c r="E18" s="24"/>
      <c r="F18" s="24"/>
      <c r="G18" s="24"/>
      <c r="H18" s="24"/>
      <c r="I18" s="345" t="s">
        <v>730</v>
      </c>
      <c r="J18" s="346"/>
      <c r="K18" s="24"/>
      <c r="L18" s="24">
        <f>SUM(K18:K18)+ SUM(C18:H18)</f>
        <v>0</v>
      </c>
    </row>
    <row r="19" spans="1:12" ht="12.75" x14ac:dyDescent="0.25">
      <c r="A19" s="345" t="s">
        <v>151</v>
      </c>
      <c r="B19" s="346"/>
      <c r="C19" s="24"/>
      <c r="D19" s="24"/>
      <c r="E19" s="24"/>
      <c r="F19" s="24"/>
      <c r="G19" s="24"/>
      <c r="H19" s="24"/>
      <c r="I19" s="345" t="s">
        <v>151</v>
      </c>
      <c r="J19" s="346"/>
      <c r="K19" s="24"/>
      <c r="L19" s="24">
        <f>SUM(K19:K19)+ SUM(C19:H19)</f>
        <v>0</v>
      </c>
    </row>
    <row r="20" spans="1:12" x14ac:dyDescent="0.25">
      <c r="A20" s="76"/>
      <c r="C20" s="88"/>
      <c r="D20" s="88"/>
      <c r="E20" s="88"/>
      <c r="F20" s="88"/>
      <c r="G20" s="88"/>
      <c r="H20" s="88"/>
      <c r="I20" s="76"/>
      <c r="K20" s="88"/>
      <c r="L20" s="88"/>
    </row>
    <row r="21" spans="1:12" x14ac:dyDescent="0.25">
      <c r="A21" s="76" t="s">
        <v>344</v>
      </c>
      <c r="C21" s="88"/>
      <c r="D21" s="88"/>
      <c r="E21" s="88"/>
      <c r="F21" s="88"/>
      <c r="G21" s="88"/>
      <c r="H21" s="88"/>
      <c r="I21" s="76" t="s">
        <v>344</v>
      </c>
      <c r="K21" s="88"/>
      <c r="L21" s="88"/>
    </row>
    <row r="22" spans="1:12" ht="12.75" x14ac:dyDescent="0.25">
      <c r="A22" s="347" t="s">
        <v>343</v>
      </c>
      <c r="B22" s="348"/>
      <c r="C22" s="12">
        <v>731322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347" t="s">
        <v>343</v>
      </c>
      <c r="J22" s="348"/>
      <c r="K22" s="12">
        <v>0</v>
      </c>
      <c r="L22" s="12">
        <f>SUM(K22:K22)+ SUM(C22:H22)</f>
        <v>731322</v>
      </c>
    </row>
    <row r="23" spans="1:12" x14ac:dyDescent="0.25">
      <c r="A23" s="73">
        <v>218</v>
      </c>
      <c r="B23" s="72" t="s">
        <v>340</v>
      </c>
      <c r="C23" s="64">
        <v>145000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73">
        <v>218</v>
      </c>
      <c r="J23" s="72" t="s">
        <v>340</v>
      </c>
      <c r="K23" s="64">
        <v>0</v>
      </c>
      <c r="L23" s="64">
        <f>SUM(K23:K23)+ SUM(C23:H23)</f>
        <v>145000</v>
      </c>
    </row>
    <row r="24" spans="1:12" ht="18" x14ac:dyDescent="0.25">
      <c r="A24" s="73">
        <v>231</v>
      </c>
      <c r="B24" s="72" t="s">
        <v>339</v>
      </c>
      <c r="C24" s="64">
        <v>586322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73">
        <v>231</v>
      </c>
      <c r="J24" s="72" t="s">
        <v>339</v>
      </c>
      <c r="K24" s="64">
        <v>0</v>
      </c>
      <c r="L24" s="64">
        <f>SUM(K24:K24)+ SUM(C24:H24)</f>
        <v>586322</v>
      </c>
    </row>
    <row r="25" spans="1:12" x14ac:dyDescent="0.25">
      <c r="A25" s="73"/>
      <c r="B25" s="72"/>
      <c r="C25" s="64"/>
      <c r="D25" s="64"/>
      <c r="E25" s="64"/>
      <c r="F25" s="64"/>
      <c r="G25" s="64"/>
      <c r="H25" s="64"/>
      <c r="I25" s="73"/>
      <c r="J25" s="72"/>
      <c r="K25" s="64"/>
      <c r="L25" s="64"/>
    </row>
    <row r="26" spans="1:12" ht="12.75" x14ac:dyDescent="0.25">
      <c r="A26" s="345" t="s">
        <v>77</v>
      </c>
      <c r="B26" s="346"/>
      <c r="C26" s="24"/>
      <c r="D26" s="24"/>
      <c r="E26" s="24"/>
      <c r="F26" s="24"/>
      <c r="G26" s="24"/>
      <c r="H26" s="24"/>
      <c r="I26" s="345" t="s">
        <v>77</v>
      </c>
      <c r="J26" s="346"/>
      <c r="K26" s="24"/>
      <c r="L26" s="24">
        <f>SUM(K26:K26)+ SUM(C26:H26)</f>
        <v>0</v>
      </c>
    </row>
    <row r="27" spans="1:12" x14ac:dyDescent="0.25">
      <c r="A27" s="73"/>
      <c r="B27" s="72"/>
      <c r="C27" s="64"/>
      <c r="D27" s="64"/>
      <c r="E27" s="64"/>
      <c r="F27" s="64"/>
      <c r="G27" s="64"/>
      <c r="H27" s="64"/>
      <c r="I27" s="73"/>
      <c r="J27" s="72"/>
      <c r="K27" s="64"/>
      <c r="L27" s="64"/>
    </row>
    <row r="28" spans="1:12" x14ac:dyDescent="0.25">
      <c r="A28" s="76" t="s">
        <v>338</v>
      </c>
      <c r="C28" s="88"/>
      <c r="D28" s="88"/>
      <c r="E28" s="88"/>
      <c r="F28" s="88"/>
      <c r="G28" s="88"/>
      <c r="H28" s="88"/>
      <c r="I28" s="76" t="s">
        <v>338</v>
      </c>
      <c r="K28" s="88"/>
      <c r="L28" s="88"/>
    </row>
    <row r="29" spans="1:12" x14ac:dyDescent="0.25">
      <c r="A29" s="106"/>
      <c r="B29" s="105"/>
      <c r="C29" s="3"/>
      <c r="D29" s="3"/>
      <c r="E29" s="3"/>
      <c r="F29" s="3"/>
      <c r="G29" s="3"/>
      <c r="H29" s="3"/>
      <c r="I29" s="106"/>
      <c r="J29" s="105"/>
      <c r="K29" s="3"/>
      <c r="L29" s="3"/>
    </row>
    <row r="30" spans="1:12" ht="9.9499999999999993" customHeight="1" x14ac:dyDescent="0.25">
      <c r="A30" s="9" t="s">
        <v>132</v>
      </c>
      <c r="B30" s="10"/>
      <c r="C30" s="9"/>
      <c r="D30" s="9"/>
      <c r="E30" s="9"/>
      <c r="F30" s="9"/>
    </row>
    <row r="31" spans="1:12" ht="9.9499999999999993" customHeight="1" x14ac:dyDescent="0.25">
      <c r="A31" s="9" t="s">
        <v>337</v>
      </c>
      <c r="B31" s="10"/>
      <c r="C31" s="9"/>
      <c r="D31" s="9"/>
      <c r="E31" s="9"/>
      <c r="F31" s="9"/>
    </row>
  </sheetData>
  <mergeCells count="32">
    <mergeCell ref="A1:G1"/>
    <mergeCell ref="A2:G2"/>
    <mergeCell ref="A3:G3"/>
    <mergeCell ref="I1:O1"/>
    <mergeCell ref="I2:O2"/>
    <mergeCell ref="I3:O3"/>
    <mergeCell ref="I18:J18"/>
    <mergeCell ref="I19:J19"/>
    <mergeCell ref="I22:J22"/>
    <mergeCell ref="I26:J26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6:B16"/>
    <mergeCell ref="A14:B14"/>
    <mergeCell ref="A13:B13"/>
    <mergeCell ref="A12:B12"/>
    <mergeCell ref="A11:B11"/>
    <mergeCell ref="A26:B26"/>
    <mergeCell ref="A22:B22"/>
    <mergeCell ref="A19:B19"/>
    <mergeCell ref="A18:B18"/>
    <mergeCell ref="A17:B1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8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workbookViewId="0">
      <selection activeCell="I18" activeCellId="3" sqref="A11:B11 A18:B18 I11:J11 I18:J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58" t="s">
        <v>119</v>
      </c>
      <c r="B1" s="359"/>
      <c r="C1" s="359"/>
      <c r="D1" s="359"/>
      <c r="E1" s="359"/>
      <c r="F1" s="359"/>
      <c r="G1" s="360"/>
      <c r="H1" s="8" t="s">
        <v>118</v>
      </c>
      <c r="I1" s="358" t="s">
        <v>119</v>
      </c>
      <c r="J1" s="359"/>
      <c r="K1" s="359"/>
      <c r="L1" s="359"/>
      <c r="M1" s="359"/>
      <c r="N1" s="359"/>
      <c r="O1" s="360"/>
      <c r="P1" s="8" t="s">
        <v>118</v>
      </c>
    </row>
    <row r="2" spans="1:16" s="80" customFormat="1" ht="12.75" x14ac:dyDescent="0.25">
      <c r="A2" s="358" t="s">
        <v>354</v>
      </c>
      <c r="B2" s="359"/>
      <c r="C2" s="359"/>
      <c r="D2" s="359"/>
      <c r="E2" s="359"/>
      <c r="F2" s="359"/>
      <c r="G2" s="360"/>
      <c r="H2" s="8" t="s">
        <v>366</v>
      </c>
      <c r="I2" s="358" t="s">
        <v>354</v>
      </c>
      <c r="J2" s="359"/>
      <c r="K2" s="359"/>
      <c r="L2" s="359"/>
      <c r="M2" s="359"/>
      <c r="N2" s="359"/>
      <c r="O2" s="360"/>
      <c r="P2" s="8" t="s">
        <v>366</v>
      </c>
    </row>
    <row r="3" spans="1:16" s="80" customFormat="1" ht="12.75" x14ac:dyDescent="0.25">
      <c r="A3" s="361" t="s">
        <v>172</v>
      </c>
      <c r="B3" s="362"/>
      <c r="C3" s="362"/>
      <c r="D3" s="362"/>
      <c r="E3" s="362"/>
      <c r="F3" s="362"/>
      <c r="G3" s="363"/>
      <c r="H3" s="28"/>
      <c r="I3" s="361" t="s">
        <v>172</v>
      </c>
      <c r="J3" s="362"/>
      <c r="K3" s="362"/>
      <c r="L3" s="362"/>
      <c r="M3" s="362"/>
      <c r="N3" s="362"/>
      <c r="O3" s="363"/>
      <c r="P3" s="28"/>
    </row>
    <row r="4" spans="1:16" s="80" customFormat="1" x14ac:dyDescent="0.25"/>
    <row r="5" spans="1:16" s="80" customFormat="1" ht="12.75" x14ac:dyDescent="0.25">
      <c r="A5" s="229" t="s">
        <v>365</v>
      </c>
      <c r="B5" s="357"/>
      <c r="C5" s="357"/>
      <c r="D5" s="357"/>
      <c r="E5" s="357"/>
      <c r="F5" s="357"/>
      <c r="G5" s="82" t="s">
        <v>350</v>
      </c>
      <c r="H5" s="83">
        <v>0</v>
      </c>
      <c r="I5" s="229" t="s">
        <v>364</v>
      </c>
      <c r="J5" s="357"/>
      <c r="K5" s="357"/>
      <c r="L5" s="357"/>
      <c r="M5" s="357"/>
      <c r="N5" s="357"/>
      <c r="O5" s="84" t="s">
        <v>350</v>
      </c>
      <c r="P5" s="81">
        <v>0</v>
      </c>
    </row>
    <row r="6" spans="1:16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168</v>
      </c>
      <c r="J6" s="79"/>
      <c r="K6" s="79">
        <v>8</v>
      </c>
      <c r="L6" s="79" t="s">
        <v>93</v>
      </c>
    </row>
    <row r="7" spans="1:16" s="77" customFormat="1" ht="36" x14ac:dyDescent="0.25">
      <c r="A7" s="78" t="s">
        <v>161</v>
      </c>
      <c r="B7" s="78" t="s">
        <v>0</v>
      </c>
      <c r="C7" s="78" t="s">
        <v>167</v>
      </c>
      <c r="D7" s="78" t="s">
        <v>222</v>
      </c>
      <c r="E7" s="78" t="s">
        <v>221</v>
      </c>
      <c r="F7" s="78" t="s">
        <v>220</v>
      </c>
      <c r="G7" s="78" t="s">
        <v>219</v>
      </c>
      <c r="H7" s="78" t="s">
        <v>157</v>
      </c>
      <c r="I7" s="78" t="s">
        <v>161</v>
      </c>
      <c r="J7" s="78" t="s">
        <v>0</v>
      </c>
      <c r="K7" s="78" t="s">
        <v>178</v>
      </c>
      <c r="L7" s="78" t="s">
        <v>156</v>
      </c>
    </row>
    <row r="8" spans="1:16" x14ac:dyDescent="0.25">
      <c r="A8" s="76" t="s">
        <v>349</v>
      </c>
      <c r="C8" s="88"/>
      <c r="D8" s="88"/>
      <c r="E8" s="88"/>
      <c r="F8" s="88"/>
      <c r="G8" s="88"/>
      <c r="H8" s="88"/>
      <c r="I8" s="76" t="s">
        <v>349</v>
      </c>
      <c r="K8" s="88"/>
      <c r="L8" s="88"/>
    </row>
    <row r="9" spans="1:16" ht="12.75" x14ac:dyDescent="0.25">
      <c r="A9" s="347" t="s">
        <v>345</v>
      </c>
      <c r="B9" s="348"/>
      <c r="C9" s="12">
        <v>0</v>
      </c>
      <c r="D9" s="12">
        <v>9357494</v>
      </c>
      <c r="E9" s="12">
        <v>365650000</v>
      </c>
      <c r="F9" s="12">
        <v>0</v>
      </c>
      <c r="G9" s="12">
        <v>0</v>
      </c>
      <c r="H9" s="12">
        <v>0</v>
      </c>
      <c r="I9" s="347" t="s">
        <v>345</v>
      </c>
      <c r="J9" s="348"/>
      <c r="K9" s="12">
        <v>0</v>
      </c>
      <c r="L9" s="12">
        <f t="shared" ref="L9:L14" si="0">SUM(K9:K9)+ SUM(C9:H9)</f>
        <v>375007494</v>
      </c>
    </row>
    <row r="10" spans="1:16" ht="12.75" x14ac:dyDescent="0.25">
      <c r="A10" s="345" t="s">
        <v>121</v>
      </c>
      <c r="B10" s="346"/>
      <c r="C10" s="24">
        <v>0</v>
      </c>
      <c r="D10" s="24">
        <v>17837206</v>
      </c>
      <c r="E10" s="24">
        <v>262257559</v>
      </c>
      <c r="F10" s="24">
        <v>0</v>
      </c>
      <c r="G10" s="24">
        <v>0</v>
      </c>
      <c r="H10" s="24">
        <v>0</v>
      </c>
      <c r="I10" s="345" t="s">
        <v>121</v>
      </c>
      <c r="J10" s="346"/>
      <c r="K10" s="24">
        <v>0</v>
      </c>
      <c r="L10" s="24">
        <f t="shared" si="0"/>
        <v>280094765</v>
      </c>
    </row>
    <row r="11" spans="1:16" ht="12.75" x14ac:dyDescent="0.25">
      <c r="A11" s="345" t="s">
        <v>730</v>
      </c>
      <c r="B11" s="346"/>
      <c r="C11" s="24">
        <v>0</v>
      </c>
      <c r="D11" s="24">
        <v>1268440</v>
      </c>
      <c r="E11" s="24">
        <v>65809365</v>
      </c>
      <c r="F11" s="24">
        <v>0</v>
      </c>
      <c r="G11" s="24">
        <v>0</v>
      </c>
      <c r="H11" s="24">
        <v>0</v>
      </c>
      <c r="I11" s="345" t="s">
        <v>730</v>
      </c>
      <c r="J11" s="346"/>
      <c r="K11" s="24">
        <v>0</v>
      </c>
      <c r="L11" s="24">
        <f t="shared" si="0"/>
        <v>67077805</v>
      </c>
    </row>
    <row r="12" spans="1:16" ht="12.75" x14ac:dyDescent="0.25">
      <c r="A12" s="345" t="s">
        <v>151</v>
      </c>
      <c r="B12" s="346"/>
      <c r="C12" s="24">
        <v>0</v>
      </c>
      <c r="D12" s="24">
        <v>1268440</v>
      </c>
      <c r="E12" s="24">
        <v>65809365</v>
      </c>
      <c r="F12" s="24">
        <v>0</v>
      </c>
      <c r="G12" s="24">
        <v>0</v>
      </c>
      <c r="H12" s="24">
        <v>0</v>
      </c>
      <c r="I12" s="345" t="s">
        <v>151</v>
      </c>
      <c r="J12" s="346"/>
      <c r="K12" s="24">
        <v>0</v>
      </c>
      <c r="L12" s="24">
        <f t="shared" si="0"/>
        <v>67077805</v>
      </c>
    </row>
    <row r="13" spans="1:16" ht="12.75" x14ac:dyDescent="0.25">
      <c r="A13" s="355" t="s">
        <v>348</v>
      </c>
      <c r="B13" s="356"/>
      <c r="C13" s="64"/>
      <c r="D13" s="64"/>
      <c r="E13" s="64"/>
      <c r="F13" s="64"/>
      <c r="G13" s="64"/>
      <c r="H13" s="64"/>
      <c r="I13" s="355" t="s">
        <v>348</v>
      </c>
      <c r="J13" s="356"/>
      <c r="K13" s="64"/>
      <c r="L13" s="64">
        <f t="shared" si="0"/>
        <v>0</v>
      </c>
    </row>
    <row r="14" spans="1:16" ht="12.75" x14ac:dyDescent="0.25">
      <c r="A14" s="355" t="s">
        <v>347</v>
      </c>
      <c r="B14" s="356"/>
      <c r="C14" s="64">
        <v>0</v>
      </c>
      <c r="D14" s="64">
        <v>19105646</v>
      </c>
      <c r="E14" s="64">
        <v>328066924</v>
      </c>
      <c r="F14" s="64">
        <v>0</v>
      </c>
      <c r="G14" s="64">
        <v>0</v>
      </c>
      <c r="H14" s="64">
        <v>0</v>
      </c>
      <c r="I14" s="355" t="s">
        <v>347</v>
      </c>
      <c r="J14" s="356"/>
      <c r="K14" s="64">
        <v>0</v>
      </c>
      <c r="L14" s="64">
        <f t="shared" si="0"/>
        <v>347172570</v>
      </c>
    </row>
    <row r="15" spans="1:16" x14ac:dyDescent="0.25">
      <c r="A15" s="76" t="s">
        <v>346</v>
      </c>
      <c r="C15" s="88"/>
      <c r="D15" s="88"/>
      <c r="E15" s="88"/>
      <c r="F15" s="88"/>
      <c r="G15" s="88"/>
      <c r="H15" s="88"/>
      <c r="I15" s="76" t="s">
        <v>346</v>
      </c>
      <c r="K15" s="88"/>
      <c r="L15" s="88"/>
    </row>
    <row r="16" spans="1:16" ht="12.75" x14ac:dyDescent="0.25">
      <c r="A16" s="347" t="s">
        <v>345</v>
      </c>
      <c r="B16" s="348"/>
      <c r="C16" s="12"/>
      <c r="D16" s="12"/>
      <c r="E16" s="12"/>
      <c r="F16" s="12"/>
      <c r="G16" s="12"/>
      <c r="H16" s="12"/>
      <c r="I16" s="347" t="s">
        <v>345</v>
      </c>
      <c r="J16" s="348"/>
      <c r="K16" s="12"/>
      <c r="L16" s="12">
        <f>SUM(K16:K16)+ SUM(C16:H16)</f>
        <v>0</v>
      </c>
    </row>
    <row r="17" spans="1:12" ht="12.75" x14ac:dyDescent="0.25">
      <c r="A17" s="345" t="s">
        <v>121</v>
      </c>
      <c r="B17" s="346"/>
      <c r="C17" s="24"/>
      <c r="D17" s="24"/>
      <c r="E17" s="24"/>
      <c r="F17" s="24"/>
      <c r="G17" s="24"/>
      <c r="H17" s="24"/>
      <c r="I17" s="345" t="s">
        <v>121</v>
      </c>
      <c r="J17" s="346"/>
      <c r="K17" s="24"/>
      <c r="L17" s="24">
        <f>SUM(K17:K17)+ SUM(C17:H17)</f>
        <v>0</v>
      </c>
    </row>
    <row r="18" spans="1:12" ht="12.75" x14ac:dyDescent="0.25">
      <c r="A18" s="345" t="s">
        <v>730</v>
      </c>
      <c r="B18" s="346"/>
      <c r="C18" s="24"/>
      <c r="D18" s="24"/>
      <c r="E18" s="24"/>
      <c r="F18" s="24"/>
      <c r="G18" s="24"/>
      <c r="H18" s="24"/>
      <c r="I18" s="345" t="s">
        <v>730</v>
      </c>
      <c r="J18" s="346"/>
      <c r="K18" s="24"/>
      <c r="L18" s="24">
        <f>SUM(K18:K18)+ SUM(C18:H18)</f>
        <v>0</v>
      </c>
    </row>
    <row r="19" spans="1:12" ht="12.75" x14ac:dyDescent="0.25">
      <c r="A19" s="345" t="s">
        <v>151</v>
      </c>
      <c r="B19" s="346"/>
      <c r="C19" s="24"/>
      <c r="D19" s="24"/>
      <c r="E19" s="24"/>
      <c r="F19" s="24"/>
      <c r="G19" s="24"/>
      <c r="H19" s="24"/>
      <c r="I19" s="345" t="s">
        <v>151</v>
      </c>
      <c r="J19" s="346"/>
      <c r="K19" s="24"/>
      <c r="L19" s="24">
        <f>SUM(K19:K19)+ SUM(C19:H19)</f>
        <v>0</v>
      </c>
    </row>
    <row r="20" spans="1:12" x14ac:dyDescent="0.25">
      <c r="A20" s="76"/>
      <c r="C20" s="88"/>
      <c r="D20" s="88"/>
      <c r="E20" s="88"/>
      <c r="F20" s="88"/>
      <c r="G20" s="88"/>
      <c r="H20" s="88"/>
      <c r="I20" s="76"/>
      <c r="K20" s="88"/>
      <c r="L20" s="88"/>
    </row>
    <row r="21" spans="1:12" x14ac:dyDescent="0.25">
      <c r="A21" s="76" t="s">
        <v>344</v>
      </c>
      <c r="C21" s="88"/>
      <c r="D21" s="88"/>
      <c r="E21" s="88"/>
      <c r="F21" s="88"/>
      <c r="G21" s="88"/>
      <c r="H21" s="88"/>
      <c r="I21" s="76" t="s">
        <v>344</v>
      </c>
      <c r="K21" s="88"/>
      <c r="L21" s="88"/>
    </row>
    <row r="22" spans="1:12" ht="12.75" x14ac:dyDescent="0.25">
      <c r="A22" s="347" t="s">
        <v>343</v>
      </c>
      <c r="B22" s="348"/>
      <c r="C22" s="12">
        <v>0</v>
      </c>
      <c r="D22" s="12">
        <v>28463140</v>
      </c>
      <c r="E22" s="12">
        <v>693716924</v>
      </c>
      <c r="F22" s="12">
        <v>0</v>
      </c>
      <c r="G22" s="12">
        <v>0</v>
      </c>
      <c r="H22" s="12">
        <v>0</v>
      </c>
      <c r="I22" s="347" t="s">
        <v>343</v>
      </c>
      <c r="J22" s="348"/>
      <c r="K22" s="12">
        <v>0</v>
      </c>
      <c r="L22" s="12">
        <f t="shared" ref="L22:L27" si="1">SUM(K22:K22)+ SUM(C22:H22)</f>
        <v>722180064</v>
      </c>
    </row>
    <row r="23" spans="1:12" ht="18" x14ac:dyDescent="0.25">
      <c r="A23" s="73">
        <v>203</v>
      </c>
      <c r="B23" s="72" t="s">
        <v>355</v>
      </c>
      <c r="C23" s="64">
        <v>0</v>
      </c>
      <c r="D23" s="64">
        <v>0</v>
      </c>
      <c r="E23" s="64">
        <v>8000000</v>
      </c>
      <c r="F23" s="64">
        <v>0</v>
      </c>
      <c r="G23" s="64">
        <v>0</v>
      </c>
      <c r="H23" s="64">
        <v>0</v>
      </c>
      <c r="I23" s="73">
        <v>203</v>
      </c>
      <c r="J23" s="72" t="s">
        <v>355</v>
      </c>
      <c r="K23" s="64">
        <v>0</v>
      </c>
      <c r="L23" s="64">
        <f t="shared" si="1"/>
        <v>8000000</v>
      </c>
    </row>
    <row r="24" spans="1:12" x14ac:dyDescent="0.25">
      <c r="A24" s="73">
        <v>213</v>
      </c>
      <c r="B24" s="72" t="s">
        <v>342</v>
      </c>
      <c r="C24" s="64">
        <v>0</v>
      </c>
      <c r="D24" s="64">
        <v>8501694</v>
      </c>
      <c r="E24" s="64">
        <v>26019034</v>
      </c>
      <c r="F24" s="64">
        <v>0</v>
      </c>
      <c r="G24" s="64">
        <v>0</v>
      </c>
      <c r="H24" s="64">
        <v>0</v>
      </c>
      <c r="I24" s="73">
        <v>213</v>
      </c>
      <c r="J24" s="72" t="s">
        <v>342</v>
      </c>
      <c r="K24" s="64">
        <v>0</v>
      </c>
      <c r="L24" s="64">
        <f t="shared" si="1"/>
        <v>34520728</v>
      </c>
    </row>
    <row r="25" spans="1:12" ht="18" x14ac:dyDescent="0.25">
      <c r="A25" s="73">
        <v>215</v>
      </c>
      <c r="B25" s="72" t="s">
        <v>341</v>
      </c>
      <c r="C25" s="64">
        <v>0</v>
      </c>
      <c r="D25" s="64">
        <v>610986</v>
      </c>
      <c r="E25" s="64">
        <v>1032680</v>
      </c>
      <c r="F25" s="64">
        <v>0</v>
      </c>
      <c r="G25" s="64">
        <v>0</v>
      </c>
      <c r="H25" s="64">
        <v>0</v>
      </c>
      <c r="I25" s="73">
        <v>215</v>
      </c>
      <c r="J25" s="72" t="s">
        <v>341</v>
      </c>
      <c r="K25" s="64">
        <v>0</v>
      </c>
      <c r="L25" s="64">
        <f t="shared" si="1"/>
        <v>1643666</v>
      </c>
    </row>
    <row r="26" spans="1:12" x14ac:dyDescent="0.25">
      <c r="A26" s="73">
        <v>218</v>
      </c>
      <c r="B26" s="72" t="s">
        <v>340</v>
      </c>
      <c r="C26" s="64">
        <v>0</v>
      </c>
      <c r="D26" s="64">
        <v>1426696</v>
      </c>
      <c r="E26" s="64">
        <v>1780210</v>
      </c>
      <c r="F26" s="64">
        <v>0</v>
      </c>
      <c r="G26" s="64">
        <v>0</v>
      </c>
      <c r="H26" s="64">
        <v>0</v>
      </c>
      <c r="I26" s="73">
        <v>218</v>
      </c>
      <c r="J26" s="72" t="s">
        <v>340</v>
      </c>
      <c r="K26" s="64">
        <v>0</v>
      </c>
      <c r="L26" s="64">
        <f t="shared" si="1"/>
        <v>3206906</v>
      </c>
    </row>
    <row r="27" spans="1:12" ht="18" x14ac:dyDescent="0.25">
      <c r="A27" s="73">
        <v>231</v>
      </c>
      <c r="B27" s="72" t="s">
        <v>339</v>
      </c>
      <c r="C27" s="64">
        <v>0</v>
      </c>
      <c r="D27" s="64">
        <v>17923764</v>
      </c>
      <c r="E27" s="64">
        <v>656885000</v>
      </c>
      <c r="F27" s="64">
        <v>0</v>
      </c>
      <c r="G27" s="64">
        <v>0</v>
      </c>
      <c r="H27" s="64">
        <v>0</v>
      </c>
      <c r="I27" s="73">
        <v>231</v>
      </c>
      <c r="J27" s="72" t="s">
        <v>339</v>
      </c>
      <c r="K27" s="64">
        <v>0</v>
      </c>
      <c r="L27" s="64">
        <f t="shared" si="1"/>
        <v>674808764</v>
      </c>
    </row>
    <row r="28" spans="1:12" x14ac:dyDescent="0.25">
      <c r="A28" s="73"/>
      <c r="B28" s="72"/>
      <c r="C28" s="64"/>
      <c r="D28" s="64"/>
      <c r="E28" s="64"/>
      <c r="F28" s="64"/>
      <c r="G28" s="64"/>
      <c r="H28" s="64"/>
      <c r="I28" s="73"/>
      <c r="J28" s="72"/>
      <c r="K28" s="64"/>
      <c r="L28" s="64"/>
    </row>
    <row r="29" spans="1:12" ht="12.75" x14ac:dyDescent="0.25">
      <c r="A29" s="345" t="s">
        <v>77</v>
      </c>
      <c r="B29" s="346"/>
      <c r="C29" s="24"/>
      <c r="D29" s="24"/>
      <c r="E29" s="24"/>
      <c r="F29" s="24"/>
      <c r="G29" s="24"/>
      <c r="H29" s="24"/>
      <c r="I29" s="345" t="s">
        <v>77</v>
      </c>
      <c r="J29" s="346"/>
      <c r="K29" s="24"/>
      <c r="L29" s="24">
        <f>SUM(K29:K29)+ SUM(C29:H29)</f>
        <v>0</v>
      </c>
    </row>
    <row r="30" spans="1:12" x14ac:dyDescent="0.25">
      <c r="A30" s="73"/>
      <c r="B30" s="72"/>
      <c r="C30" s="64"/>
      <c r="D30" s="64"/>
      <c r="E30" s="64"/>
      <c r="F30" s="64"/>
      <c r="G30" s="64"/>
      <c r="H30" s="64"/>
      <c r="I30" s="73"/>
      <c r="J30" s="72"/>
      <c r="K30" s="64"/>
      <c r="L30" s="64"/>
    </row>
    <row r="31" spans="1:12" x14ac:dyDescent="0.25">
      <c r="A31" s="76" t="s">
        <v>338</v>
      </c>
      <c r="C31" s="88"/>
      <c r="D31" s="88"/>
      <c r="E31" s="88"/>
      <c r="F31" s="88"/>
      <c r="G31" s="88"/>
      <c r="H31" s="88"/>
      <c r="I31" s="76" t="s">
        <v>338</v>
      </c>
      <c r="K31" s="88"/>
      <c r="L31" s="88"/>
    </row>
    <row r="32" spans="1:12" x14ac:dyDescent="0.25">
      <c r="A32" s="106"/>
      <c r="B32" s="105"/>
      <c r="C32" s="3"/>
      <c r="D32" s="3"/>
      <c r="E32" s="3"/>
      <c r="F32" s="3"/>
      <c r="G32" s="3"/>
      <c r="H32" s="3"/>
      <c r="I32" s="106"/>
      <c r="J32" s="105"/>
      <c r="K32" s="3"/>
      <c r="L32" s="3"/>
    </row>
    <row r="33" spans="1:6" ht="9.9499999999999993" customHeight="1" x14ac:dyDescent="0.25">
      <c r="A33" s="9" t="s">
        <v>132</v>
      </c>
      <c r="B33" s="10"/>
      <c r="C33" s="9"/>
      <c r="D33" s="9"/>
      <c r="E33" s="9"/>
      <c r="F33" s="9"/>
    </row>
    <row r="34" spans="1:6" ht="9.9499999999999993" customHeight="1" x14ac:dyDescent="0.25">
      <c r="A34" s="9" t="s">
        <v>337</v>
      </c>
      <c r="B34" s="10"/>
      <c r="C34" s="9"/>
      <c r="D34" s="9"/>
      <c r="E34" s="9"/>
      <c r="F34" s="9"/>
    </row>
  </sheetData>
  <mergeCells count="32">
    <mergeCell ref="A1:G1"/>
    <mergeCell ref="A2:G2"/>
    <mergeCell ref="A3:G3"/>
    <mergeCell ref="I1:O1"/>
    <mergeCell ref="I2:O2"/>
    <mergeCell ref="I3:O3"/>
    <mergeCell ref="I18:J18"/>
    <mergeCell ref="I19:J19"/>
    <mergeCell ref="I22:J22"/>
    <mergeCell ref="I29:J29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6:B16"/>
    <mergeCell ref="A14:B14"/>
    <mergeCell ref="A13:B13"/>
    <mergeCell ref="A12:B12"/>
    <mergeCell ref="A11:B11"/>
    <mergeCell ref="A29:B29"/>
    <mergeCell ref="A22:B22"/>
    <mergeCell ref="A19:B19"/>
    <mergeCell ref="A18:B18"/>
    <mergeCell ref="A17:B1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0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>
      <selection activeCell="A18" activeCellId="1" sqref="A11:B11 A18:B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8" s="80" customFormat="1" ht="12.75" x14ac:dyDescent="0.25">
      <c r="A1" s="223" t="s">
        <v>119</v>
      </c>
      <c r="B1" s="349"/>
      <c r="C1" s="349"/>
      <c r="D1" s="349"/>
      <c r="E1" s="349"/>
      <c r="F1" s="349"/>
      <c r="G1" s="349"/>
      <c r="H1" s="68" t="s">
        <v>118</v>
      </c>
    </row>
    <row r="2" spans="1:8" s="80" customFormat="1" ht="12.75" x14ac:dyDescent="0.25">
      <c r="A2" s="350" t="s">
        <v>354</v>
      </c>
      <c r="B2" s="351"/>
      <c r="C2" s="351"/>
      <c r="D2" s="351"/>
      <c r="E2" s="351"/>
      <c r="F2" s="351"/>
      <c r="G2" s="351"/>
      <c r="H2" s="8" t="s">
        <v>363</v>
      </c>
    </row>
    <row r="3" spans="1:8" s="80" customFormat="1" ht="12.75" x14ac:dyDescent="0.25">
      <c r="A3" s="352" t="s">
        <v>172</v>
      </c>
      <c r="B3" s="353"/>
      <c r="C3" s="353"/>
      <c r="D3" s="353"/>
      <c r="E3" s="353"/>
      <c r="F3" s="353"/>
      <c r="G3" s="353"/>
      <c r="H3" s="28"/>
    </row>
    <row r="4" spans="1:8" s="80" customFormat="1" x14ac:dyDescent="0.25"/>
    <row r="5" spans="1:8" s="80" customFormat="1" ht="12.75" x14ac:dyDescent="0.25">
      <c r="A5" s="229" t="s">
        <v>362</v>
      </c>
      <c r="B5" s="354"/>
      <c r="C5" s="354"/>
      <c r="D5" s="354"/>
      <c r="E5" s="354"/>
      <c r="F5" s="354"/>
      <c r="G5" s="87" t="s">
        <v>350</v>
      </c>
      <c r="H5" s="86">
        <v>0</v>
      </c>
    </row>
    <row r="6" spans="1:8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85">
        <v>8</v>
      </c>
      <c r="H6" s="85" t="s">
        <v>93</v>
      </c>
    </row>
    <row r="7" spans="1:8" s="77" customFormat="1" ht="36" x14ac:dyDescent="0.25">
      <c r="A7" s="78" t="s">
        <v>161</v>
      </c>
      <c r="B7" s="78" t="s">
        <v>0</v>
      </c>
      <c r="C7" s="78" t="s">
        <v>167</v>
      </c>
      <c r="D7" s="78" t="s">
        <v>203</v>
      </c>
      <c r="E7" s="78" t="s">
        <v>202</v>
      </c>
      <c r="F7" s="78" t="s">
        <v>201</v>
      </c>
      <c r="G7" s="78" t="s">
        <v>178</v>
      </c>
      <c r="H7" s="78" t="s">
        <v>156</v>
      </c>
    </row>
    <row r="8" spans="1:8" x14ac:dyDescent="0.25">
      <c r="A8" s="76" t="s">
        <v>349</v>
      </c>
      <c r="C8" s="88"/>
      <c r="D8" s="88"/>
      <c r="E8" s="88"/>
      <c r="F8" s="88"/>
      <c r="G8" s="88"/>
      <c r="H8" s="88">
        <f t="shared" ref="H8:H28" si="0">SUM(C8:G8)</f>
        <v>0</v>
      </c>
    </row>
    <row r="9" spans="1:8" ht="12.75" x14ac:dyDescent="0.25">
      <c r="A9" s="347" t="s">
        <v>345</v>
      </c>
      <c r="B9" s="348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f t="shared" si="0"/>
        <v>0</v>
      </c>
    </row>
    <row r="10" spans="1:8" ht="12.75" x14ac:dyDescent="0.25">
      <c r="A10" s="345" t="s">
        <v>121</v>
      </c>
      <c r="B10" s="346"/>
      <c r="C10" s="24">
        <v>46989</v>
      </c>
      <c r="D10" s="24">
        <v>0</v>
      </c>
      <c r="E10" s="24">
        <v>0</v>
      </c>
      <c r="F10" s="24">
        <v>0</v>
      </c>
      <c r="G10" s="24">
        <v>0</v>
      </c>
      <c r="H10" s="24">
        <f t="shared" si="0"/>
        <v>46989</v>
      </c>
    </row>
    <row r="11" spans="1:8" ht="12.75" x14ac:dyDescent="0.25">
      <c r="A11" s="345" t="s">
        <v>730</v>
      </c>
      <c r="B11" s="346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f t="shared" si="0"/>
        <v>0</v>
      </c>
    </row>
    <row r="12" spans="1:8" ht="12.75" x14ac:dyDescent="0.25">
      <c r="A12" s="345" t="s">
        <v>151</v>
      </c>
      <c r="B12" s="346"/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f t="shared" si="0"/>
        <v>0</v>
      </c>
    </row>
    <row r="13" spans="1:8" ht="12.75" x14ac:dyDescent="0.25">
      <c r="A13" s="355" t="s">
        <v>348</v>
      </c>
      <c r="B13" s="356"/>
      <c r="C13" s="64"/>
      <c r="D13" s="64"/>
      <c r="E13" s="64"/>
      <c r="F13" s="64"/>
      <c r="G13" s="64"/>
      <c r="H13" s="64">
        <f t="shared" si="0"/>
        <v>0</v>
      </c>
    </row>
    <row r="14" spans="1:8" ht="12.75" x14ac:dyDescent="0.25">
      <c r="A14" s="355" t="s">
        <v>347</v>
      </c>
      <c r="B14" s="356"/>
      <c r="C14" s="64">
        <v>46989</v>
      </c>
      <c r="D14" s="64">
        <v>0</v>
      </c>
      <c r="E14" s="64">
        <v>0</v>
      </c>
      <c r="F14" s="64">
        <v>0</v>
      </c>
      <c r="G14" s="64">
        <v>0</v>
      </c>
      <c r="H14" s="64">
        <f t="shared" si="0"/>
        <v>46989</v>
      </c>
    </row>
    <row r="15" spans="1:8" x14ac:dyDescent="0.25">
      <c r="A15" s="76" t="s">
        <v>346</v>
      </c>
      <c r="C15" s="88"/>
      <c r="D15" s="88"/>
      <c r="E15" s="88"/>
      <c r="F15" s="88"/>
      <c r="G15" s="88"/>
      <c r="H15" s="88">
        <f t="shared" si="0"/>
        <v>0</v>
      </c>
    </row>
    <row r="16" spans="1:8" ht="12.75" x14ac:dyDescent="0.25">
      <c r="A16" s="347" t="s">
        <v>345</v>
      </c>
      <c r="B16" s="348"/>
      <c r="C16" s="12"/>
      <c r="D16" s="12"/>
      <c r="E16" s="12"/>
      <c r="F16" s="12"/>
      <c r="G16" s="12"/>
      <c r="H16" s="12">
        <f t="shared" si="0"/>
        <v>0</v>
      </c>
    </row>
    <row r="17" spans="1:8" ht="12.75" x14ac:dyDescent="0.25">
      <c r="A17" s="345" t="s">
        <v>121</v>
      </c>
      <c r="B17" s="346"/>
      <c r="C17" s="24"/>
      <c r="D17" s="24"/>
      <c r="E17" s="24"/>
      <c r="F17" s="24"/>
      <c r="G17" s="24"/>
      <c r="H17" s="24">
        <f t="shared" si="0"/>
        <v>0</v>
      </c>
    </row>
    <row r="18" spans="1:8" ht="12.75" x14ac:dyDescent="0.25">
      <c r="A18" s="345" t="s">
        <v>730</v>
      </c>
      <c r="B18" s="346"/>
      <c r="C18" s="24"/>
      <c r="D18" s="24"/>
      <c r="E18" s="24"/>
      <c r="F18" s="24"/>
      <c r="G18" s="24"/>
      <c r="H18" s="24">
        <f t="shared" si="0"/>
        <v>0</v>
      </c>
    </row>
    <row r="19" spans="1:8" ht="12.75" x14ac:dyDescent="0.25">
      <c r="A19" s="345" t="s">
        <v>151</v>
      </c>
      <c r="B19" s="346"/>
      <c r="C19" s="24"/>
      <c r="D19" s="24"/>
      <c r="E19" s="24"/>
      <c r="F19" s="24"/>
      <c r="G19" s="24"/>
      <c r="H19" s="24">
        <f t="shared" si="0"/>
        <v>0</v>
      </c>
    </row>
    <row r="20" spans="1:8" x14ac:dyDescent="0.25">
      <c r="A20" s="76"/>
      <c r="C20" s="88"/>
      <c r="D20" s="88"/>
      <c r="E20" s="88"/>
      <c r="F20" s="88"/>
      <c r="G20" s="88"/>
      <c r="H20" s="88">
        <f t="shared" si="0"/>
        <v>0</v>
      </c>
    </row>
    <row r="21" spans="1:8" x14ac:dyDescent="0.25">
      <c r="A21" s="76" t="s">
        <v>344</v>
      </c>
      <c r="C21" s="88"/>
      <c r="D21" s="88"/>
      <c r="E21" s="88"/>
      <c r="F21" s="88"/>
      <c r="G21" s="88"/>
      <c r="H21" s="88">
        <f t="shared" si="0"/>
        <v>0</v>
      </c>
    </row>
    <row r="22" spans="1:8" ht="12.75" x14ac:dyDescent="0.25">
      <c r="A22" s="347" t="s">
        <v>343</v>
      </c>
      <c r="B22" s="348"/>
      <c r="C22" s="12">
        <v>46989</v>
      </c>
      <c r="D22" s="12">
        <v>0</v>
      </c>
      <c r="E22" s="12">
        <v>0</v>
      </c>
      <c r="F22" s="12">
        <v>0</v>
      </c>
      <c r="G22" s="12">
        <v>0</v>
      </c>
      <c r="H22" s="12">
        <f t="shared" si="0"/>
        <v>46989</v>
      </c>
    </row>
    <row r="23" spans="1:8" x14ac:dyDescent="0.25">
      <c r="A23" s="73">
        <v>218</v>
      </c>
      <c r="B23" s="72" t="s">
        <v>340</v>
      </c>
      <c r="C23" s="64">
        <v>46989</v>
      </c>
      <c r="D23" s="64">
        <v>0</v>
      </c>
      <c r="E23" s="64">
        <v>0</v>
      </c>
      <c r="F23" s="64">
        <v>0</v>
      </c>
      <c r="G23" s="64">
        <v>0</v>
      </c>
      <c r="H23" s="64">
        <f t="shared" si="0"/>
        <v>46989</v>
      </c>
    </row>
    <row r="24" spans="1:8" x14ac:dyDescent="0.25">
      <c r="A24" s="73"/>
      <c r="B24" s="72"/>
      <c r="C24" s="64"/>
      <c r="D24" s="64"/>
      <c r="E24" s="64"/>
      <c r="F24" s="64"/>
      <c r="G24" s="64"/>
      <c r="H24" s="64">
        <f t="shared" si="0"/>
        <v>0</v>
      </c>
    </row>
    <row r="25" spans="1:8" ht="12.75" x14ac:dyDescent="0.25">
      <c r="A25" s="345" t="s">
        <v>77</v>
      </c>
      <c r="B25" s="346"/>
      <c r="C25" s="24"/>
      <c r="D25" s="24"/>
      <c r="E25" s="24"/>
      <c r="F25" s="24"/>
      <c r="G25" s="24"/>
      <c r="H25" s="24">
        <f t="shared" si="0"/>
        <v>0</v>
      </c>
    </row>
    <row r="26" spans="1:8" x14ac:dyDescent="0.25">
      <c r="A26" s="73"/>
      <c r="B26" s="72"/>
      <c r="C26" s="64"/>
      <c r="D26" s="64"/>
      <c r="E26" s="64"/>
      <c r="F26" s="64"/>
      <c r="G26" s="64"/>
      <c r="H26" s="64">
        <f t="shared" si="0"/>
        <v>0</v>
      </c>
    </row>
    <row r="27" spans="1:8" x14ac:dyDescent="0.25">
      <c r="A27" s="76" t="s">
        <v>338</v>
      </c>
      <c r="C27" s="88"/>
      <c r="D27" s="88"/>
      <c r="E27" s="88"/>
      <c r="F27" s="88"/>
      <c r="G27" s="88"/>
      <c r="H27" s="88">
        <f t="shared" si="0"/>
        <v>0</v>
      </c>
    </row>
    <row r="28" spans="1:8" x14ac:dyDescent="0.25">
      <c r="A28" s="106"/>
      <c r="B28" s="105"/>
      <c r="C28" s="3"/>
      <c r="D28" s="3"/>
      <c r="E28" s="3"/>
      <c r="F28" s="3"/>
      <c r="G28" s="3"/>
      <c r="H28" s="3">
        <f t="shared" si="0"/>
        <v>0</v>
      </c>
    </row>
    <row r="29" spans="1:8" ht="9.9499999999999993" customHeight="1" x14ac:dyDescent="0.25">
      <c r="A29" s="9" t="s">
        <v>132</v>
      </c>
      <c r="B29" s="10"/>
      <c r="C29" s="9"/>
      <c r="D29" s="9"/>
      <c r="E29" s="9"/>
      <c r="F29" s="9"/>
    </row>
    <row r="30" spans="1:8" ht="9.9499999999999993" customHeight="1" x14ac:dyDescent="0.25">
      <c r="A30" s="9" t="s">
        <v>337</v>
      </c>
      <c r="B30" s="10"/>
      <c r="C30" s="9"/>
      <c r="D30" s="9"/>
      <c r="E30" s="9"/>
      <c r="F30" s="9"/>
    </row>
  </sheetData>
  <mergeCells count="16">
    <mergeCell ref="A16:B16"/>
    <mergeCell ref="A1:G1"/>
    <mergeCell ref="A2:G2"/>
    <mergeCell ref="A3:G3"/>
    <mergeCell ref="A5:F5"/>
    <mergeCell ref="A14:B14"/>
    <mergeCell ref="A13:B13"/>
    <mergeCell ref="A12:B12"/>
    <mergeCell ref="A11:B11"/>
    <mergeCell ref="A10:B10"/>
    <mergeCell ref="A9:B9"/>
    <mergeCell ref="A25:B25"/>
    <mergeCell ref="A22:B22"/>
    <mergeCell ref="A19:B19"/>
    <mergeCell ref="A18:B18"/>
    <mergeCell ref="A17:B1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2" pageOrder="overThenDown" orientation="landscape" useFirstPageNumber="1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autoPageBreaks="0" fitToPage="1"/>
  </sheetPr>
  <dimension ref="A1:M139"/>
  <sheetViews>
    <sheetView showGridLines="0" tabSelected="1" workbookViewId="0">
      <selection activeCell="C27" sqref="C27"/>
    </sheetView>
  </sheetViews>
  <sheetFormatPr baseColWidth="10" defaultRowHeight="11.25" x14ac:dyDescent="0.2"/>
  <cols>
    <col min="1" max="1" width="0.42578125" style="174" customWidth="1"/>
    <col min="2" max="2" width="5" style="175" customWidth="1"/>
    <col min="3" max="5" width="11.42578125" style="174"/>
    <col min="6" max="6" width="23" style="174" customWidth="1"/>
    <col min="7" max="7" width="6.28515625" style="175" customWidth="1"/>
    <col min="8" max="9" width="10.7109375" style="174" customWidth="1"/>
    <col min="10" max="11" width="11.42578125" style="174"/>
    <col min="12" max="12" width="8.5703125" style="174" customWidth="1"/>
    <col min="13" max="13" width="9" style="174" customWidth="1"/>
    <col min="14" max="16384" width="11.42578125" style="174"/>
  </cols>
  <sheetData>
    <row r="1" spans="1:13" s="197" customFormat="1" x14ac:dyDescent="0.2">
      <c r="A1" s="198"/>
      <c r="B1" s="198"/>
      <c r="C1" s="198"/>
      <c r="D1" s="199" t="s">
        <v>703</v>
      </c>
      <c r="E1" s="200"/>
      <c r="F1" s="200"/>
      <c r="G1" s="200"/>
      <c r="H1" s="200"/>
      <c r="I1" s="200"/>
      <c r="J1" s="200"/>
      <c r="K1" s="200"/>
      <c r="L1" s="201"/>
    </row>
    <row r="2" spans="1:13" ht="12.75" x14ac:dyDescent="0.2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x14ac:dyDescent="0.2">
      <c r="B3" s="174"/>
      <c r="C3" s="195" t="s">
        <v>718</v>
      </c>
      <c r="D3" s="194"/>
      <c r="E3" s="194"/>
      <c r="F3" s="194"/>
      <c r="G3" s="195" t="s">
        <v>718</v>
      </c>
      <c r="H3" s="194"/>
      <c r="I3" s="194"/>
      <c r="J3" s="194"/>
      <c r="K3" s="194"/>
      <c r="L3" s="193"/>
      <c r="M3" s="192"/>
    </row>
    <row r="4" spans="1:13" x14ac:dyDescent="0.2">
      <c r="B4" s="174"/>
      <c r="C4" s="447"/>
      <c r="D4" s="188"/>
      <c r="E4" s="177"/>
      <c r="F4" s="177"/>
      <c r="G4" s="449"/>
      <c r="H4" s="177"/>
      <c r="I4" s="177"/>
      <c r="J4" s="177"/>
      <c r="K4" s="177"/>
      <c r="L4" s="184"/>
      <c r="M4" s="183"/>
    </row>
    <row r="5" spans="1:13" x14ac:dyDescent="0.2">
      <c r="B5" s="174"/>
      <c r="C5" s="451"/>
      <c r="D5" s="188" t="s">
        <v>702</v>
      </c>
      <c r="E5" s="177"/>
      <c r="F5" s="177"/>
      <c r="G5" s="449"/>
      <c r="H5" s="188" t="s">
        <v>1</v>
      </c>
      <c r="I5" s="177"/>
      <c r="J5" s="177"/>
      <c r="K5" s="177"/>
      <c r="L5" s="191" t="s">
        <v>701</v>
      </c>
      <c r="M5" s="190" t="s">
        <v>700</v>
      </c>
    </row>
    <row r="6" spans="1:13" ht="11.25" customHeight="1" x14ac:dyDescent="0.2">
      <c r="B6" s="185"/>
      <c r="C6" s="451">
        <v>3</v>
      </c>
      <c r="D6" s="177" t="s">
        <v>699</v>
      </c>
      <c r="E6" s="177"/>
      <c r="F6" s="177"/>
      <c r="G6" s="449"/>
      <c r="H6" s="177"/>
      <c r="I6" s="177"/>
      <c r="J6" s="177"/>
      <c r="K6" s="177"/>
      <c r="L6" s="184"/>
      <c r="M6" s="183"/>
    </row>
    <row r="7" spans="1:13" ht="11.25" customHeight="1" x14ac:dyDescent="0.2">
      <c r="B7" s="185"/>
      <c r="C7" s="452" t="s">
        <v>734</v>
      </c>
      <c r="D7" s="177" t="s">
        <v>698</v>
      </c>
      <c r="E7" s="177"/>
      <c r="F7" s="177"/>
      <c r="G7" s="449"/>
      <c r="H7" s="177" t="s">
        <v>697</v>
      </c>
      <c r="I7" s="189"/>
      <c r="J7" s="189"/>
      <c r="K7" s="189"/>
      <c r="L7" s="184"/>
      <c r="M7" s="183"/>
    </row>
    <row r="8" spans="1:13" x14ac:dyDescent="0.2">
      <c r="B8" s="185"/>
      <c r="C8" s="451" t="s">
        <v>735</v>
      </c>
      <c r="D8" s="177" t="s">
        <v>696</v>
      </c>
      <c r="E8" s="177"/>
      <c r="F8" s="177"/>
      <c r="G8" s="449" t="s">
        <v>733</v>
      </c>
      <c r="H8" s="177" t="s">
        <v>695</v>
      </c>
      <c r="I8" s="177"/>
      <c r="J8" s="177"/>
      <c r="K8" s="177"/>
      <c r="L8" s="184"/>
      <c r="M8" s="183"/>
    </row>
    <row r="9" spans="1:13" ht="9.9499999999999993" customHeight="1" x14ac:dyDescent="0.2">
      <c r="B9" s="185"/>
      <c r="C9" s="451"/>
      <c r="D9" s="177"/>
      <c r="E9" s="177"/>
      <c r="F9" s="177"/>
      <c r="G9" s="449">
        <v>59</v>
      </c>
      <c r="H9" s="177" t="s">
        <v>694</v>
      </c>
      <c r="I9" s="177"/>
      <c r="J9" s="177"/>
      <c r="K9" s="177"/>
      <c r="L9" s="184"/>
      <c r="M9" s="183"/>
    </row>
    <row r="10" spans="1:13" x14ac:dyDescent="0.2">
      <c r="B10" s="185"/>
      <c r="C10" s="451"/>
      <c r="D10" s="188" t="s">
        <v>693</v>
      </c>
      <c r="E10" s="177"/>
      <c r="F10" s="177"/>
      <c r="G10" s="450"/>
      <c r="H10" s="177" t="s">
        <v>692</v>
      </c>
      <c r="I10" s="177"/>
      <c r="J10" s="177"/>
      <c r="K10" s="177"/>
      <c r="L10" s="184"/>
      <c r="M10" s="183"/>
    </row>
    <row r="11" spans="1:13" x14ac:dyDescent="0.2">
      <c r="B11" s="185"/>
      <c r="C11" s="451" t="s">
        <v>736</v>
      </c>
      <c r="D11" s="177" t="s">
        <v>691</v>
      </c>
      <c r="E11" s="177"/>
      <c r="F11" s="177"/>
      <c r="G11" s="450"/>
      <c r="H11" s="177" t="s">
        <v>690</v>
      </c>
      <c r="I11" s="177"/>
      <c r="J11" s="177"/>
      <c r="K11" s="177"/>
      <c r="L11" s="184"/>
      <c r="M11" s="183"/>
    </row>
    <row r="12" spans="1:13" x14ac:dyDescent="0.2">
      <c r="B12" s="185"/>
      <c r="C12" s="451" t="s">
        <v>737</v>
      </c>
      <c r="D12" s="177" t="s">
        <v>689</v>
      </c>
      <c r="E12" s="177"/>
      <c r="F12" s="177"/>
      <c r="G12" s="450"/>
      <c r="H12" s="177" t="s">
        <v>688</v>
      </c>
      <c r="I12" s="177"/>
      <c r="J12" s="177"/>
      <c r="K12" s="177"/>
      <c r="L12" s="184"/>
      <c r="M12" s="183"/>
    </row>
    <row r="13" spans="1:13" x14ac:dyDescent="0.2">
      <c r="B13" s="185"/>
      <c r="C13" s="451" t="s">
        <v>738</v>
      </c>
      <c r="D13" s="177" t="s">
        <v>687</v>
      </c>
      <c r="E13" s="177"/>
      <c r="F13" s="177"/>
      <c r="G13" s="450"/>
      <c r="H13" s="177" t="s">
        <v>686</v>
      </c>
      <c r="I13" s="177"/>
      <c r="J13" s="177"/>
      <c r="K13" s="177"/>
      <c r="L13" s="184"/>
      <c r="M13" s="183"/>
    </row>
    <row r="14" spans="1:13" x14ac:dyDescent="0.2">
      <c r="B14" s="185"/>
      <c r="C14" s="451" t="s">
        <v>739</v>
      </c>
      <c r="D14" s="177" t="s">
        <v>685</v>
      </c>
      <c r="E14" s="177"/>
      <c r="F14" s="177"/>
      <c r="G14" s="450"/>
      <c r="H14" s="177" t="s">
        <v>684</v>
      </c>
      <c r="I14" s="177"/>
      <c r="J14" s="177"/>
      <c r="K14" s="177"/>
      <c r="L14" s="184"/>
      <c r="M14" s="183"/>
    </row>
    <row r="15" spans="1:13" x14ac:dyDescent="0.2">
      <c r="B15" s="185"/>
      <c r="C15" s="451"/>
      <c r="D15" s="188"/>
      <c r="E15" s="177"/>
      <c r="F15" s="177"/>
      <c r="G15" s="450"/>
      <c r="H15" s="177" t="s">
        <v>683</v>
      </c>
      <c r="I15" s="177"/>
      <c r="J15" s="177"/>
      <c r="K15" s="177"/>
      <c r="L15" s="184"/>
      <c r="M15" s="183"/>
    </row>
    <row r="16" spans="1:13" x14ac:dyDescent="0.2">
      <c r="B16" s="185"/>
      <c r="C16" s="451" t="s">
        <v>472</v>
      </c>
      <c r="D16" s="188" t="s">
        <v>682</v>
      </c>
      <c r="E16" s="177"/>
      <c r="F16" s="177"/>
      <c r="G16" s="450"/>
      <c r="H16" s="177" t="s">
        <v>681</v>
      </c>
      <c r="I16" s="177"/>
      <c r="J16" s="177"/>
      <c r="K16" s="177"/>
      <c r="L16" s="184"/>
      <c r="M16" s="183"/>
    </row>
    <row r="17" spans="2:13" x14ac:dyDescent="0.2">
      <c r="B17" s="185"/>
      <c r="C17" s="451"/>
      <c r="D17" s="186" t="s">
        <v>680</v>
      </c>
      <c r="E17" s="177"/>
      <c r="F17" s="177"/>
      <c r="G17" s="450"/>
      <c r="H17" s="177" t="s">
        <v>679</v>
      </c>
      <c r="I17" s="177"/>
      <c r="J17" s="177"/>
      <c r="K17" s="177"/>
      <c r="L17" s="184"/>
      <c r="M17" s="183"/>
    </row>
    <row r="18" spans="2:13" x14ac:dyDescent="0.2">
      <c r="B18" s="185"/>
      <c r="C18" s="451" t="s">
        <v>740</v>
      </c>
      <c r="D18" s="177" t="s">
        <v>669</v>
      </c>
      <c r="E18" s="177"/>
      <c r="F18" s="177"/>
      <c r="G18" s="450"/>
      <c r="H18" s="177" t="s">
        <v>678</v>
      </c>
      <c r="I18" s="177"/>
      <c r="J18" s="177"/>
      <c r="K18" s="177"/>
      <c r="L18" s="184"/>
      <c r="M18" s="183"/>
    </row>
    <row r="19" spans="2:13" x14ac:dyDescent="0.2">
      <c r="B19" s="185"/>
      <c r="C19" s="451" t="s">
        <v>741</v>
      </c>
      <c r="D19" s="177" t="s">
        <v>677</v>
      </c>
      <c r="E19" s="177"/>
      <c r="F19" s="177"/>
      <c r="G19" s="450"/>
      <c r="H19" s="177" t="s">
        <v>676</v>
      </c>
      <c r="I19" s="177"/>
      <c r="J19" s="177"/>
      <c r="K19" s="177"/>
      <c r="L19" s="184"/>
      <c r="M19" s="183"/>
    </row>
    <row r="20" spans="2:13" x14ac:dyDescent="0.2">
      <c r="B20" s="185"/>
      <c r="C20" s="451" t="s">
        <v>742</v>
      </c>
      <c r="D20" s="177" t="s">
        <v>675</v>
      </c>
      <c r="E20" s="177"/>
      <c r="F20" s="177"/>
      <c r="G20" s="450"/>
      <c r="H20" s="177" t="s">
        <v>674</v>
      </c>
      <c r="I20" s="177"/>
      <c r="J20" s="187"/>
      <c r="K20" s="177"/>
      <c r="L20" s="184"/>
      <c r="M20" s="183"/>
    </row>
    <row r="21" spans="2:13" x14ac:dyDescent="0.2">
      <c r="B21" s="185"/>
      <c r="C21" s="451" t="s">
        <v>743</v>
      </c>
      <c r="D21" s="177" t="s">
        <v>673</v>
      </c>
      <c r="E21" s="177"/>
      <c r="F21" s="177"/>
      <c r="G21" s="450"/>
      <c r="H21" s="177" t="s">
        <v>672</v>
      </c>
      <c r="I21" s="177"/>
      <c r="J21" s="177"/>
      <c r="K21" s="177"/>
      <c r="L21" s="184"/>
      <c r="M21" s="183"/>
    </row>
    <row r="22" spans="2:13" x14ac:dyDescent="0.2">
      <c r="B22" s="185"/>
      <c r="C22" s="451"/>
      <c r="D22" s="186" t="s">
        <v>671</v>
      </c>
      <c r="E22" s="177"/>
      <c r="F22" s="177"/>
      <c r="G22" s="450"/>
      <c r="H22" s="177" t="s">
        <v>670</v>
      </c>
      <c r="I22" s="177"/>
      <c r="J22" s="177"/>
      <c r="K22" s="177"/>
      <c r="L22" s="184"/>
      <c r="M22" s="183"/>
    </row>
    <row r="23" spans="2:13" x14ac:dyDescent="0.2">
      <c r="B23" s="185"/>
      <c r="C23" s="451" t="s">
        <v>744</v>
      </c>
      <c r="D23" s="177" t="s">
        <v>669</v>
      </c>
      <c r="E23" s="177"/>
      <c r="F23" s="177"/>
      <c r="G23" s="450"/>
      <c r="H23" s="177" t="s">
        <v>668</v>
      </c>
      <c r="I23" s="177"/>
      <c r="J23" s="177"/>
      <c r="K23" s="177"/>
      <c r="L23" s="184"/>
      <c r="M23" s="183"/>
    </row>
    <row r="24" spans="2:13" x14ac:dyDescent="0.2">
      <c r="B24" s="185"/>
      <c r="C24" s="451" t="s">
        <v>745</v>
      </c>
      <c r="D24" s="177" t="s">
        <v>667</v>
      </c>
      <c r="E24" s="177"/>
      <c r="F24" s="177"/>
      <c r="G24" s="450"/>
      <c r="H24" s="177" t="s">
        <v>666</v>
      </c>
      <c r="I24" s="177"/>
      <c r="J24" s="177"/>
      <c r="K24" s="177"/>
      <c r="L24" s="184"/>
      <c r="M24" s="183"/>
    </row>
    <row r="25" spans="2:13" x14ac:dyDescent="0.2">
      <c r="B25" s="185"/>
      <c r="C25" s="451" t="s">
        <v>746</v>
      </c>
      <c r="D25" s="177" t="s">
        <v>665</v>
      </c>
      <c r="E25" s="177"/>
      <c r="F25" s="177"/>
      <c r="G25" s="450"/>
      <c r="H25" s="177" t="s">
        <v>664</v>
      </c>
      <c r="I25" s="177"/>
      <c r="J25" s="177"/>
      <c r="K25" s="177"/>
      <c r="L25" s="184"/>
      <c r="M25" s="183"/>
    </row>
    <row r="26" spans="2:13" x14ac:dyDescent="0.2">
      <c r="B26" s="185"/>
      <c r="C26" s="451" t="s">
        <v>747</v>
      </c>
      <c r="D26" s="177" t="s">
        <v>663</v>
      </c>
      <c r="E26" s="177"/>
      <c r="F26" s="177"/>
      <c r="G26" s="450"/>
      <c r="I26" s="177"/>
      <c r="J26" s="177"/>
      <c r="K26" s="177"/>
      <c r="L26" s="184"/>
      <c r="M26" s="183"/>
    </row>
    <row r="27" spans="2:13" ht="7.5" customHeight="1" x14ac:dyDescent="0.2">
      <c r="B27" s="174"/>
      <c r="C27" s="451"/>
      <c r="F27" s="177"/>
      <c r="G27" s="450"/>
      <c r="I27" s="177"/>
      <c r="J27" s="177"/>
      <c r="K27" s="177"/>
      <c r="L27" s="184"/>
      <c r="M27" s="183"/>
    </row>
    <row r="28" spans="2:13" ht="13.5" customHeight="1" x14ac:dyDescent="0.2">
      <c r="B28" s="174"/>
      <c r="C28" s="451"/>
      <c r="D28" s="177"/>
      <c r="E28" s="177"/>
      <c r="F28" s="177"/>
      <c r="G28" s="449"/>
      <c r="I28" s="177"/>
      <c r="J28" s="177"/>
      <c r="K28" s="177"/>
      <c r="L28" s="184"/>
      <c r="M28" s="183"/>
    </row>
    <row r="29" spans="2:13" x14ac:dyDescent="0.2">
      <c r="B29" s="174"/>
      <c r="C29" s="451"/>
      <c r="D29" s="177"/>
      <c r="E29" s="177"/>
      <c r="F29" s="177"/>
      <c r="G29" s="449"/>
      <c r="L29" s="184"/>
      <c r="M29" s="183"/>
    </row>
    <row r="30" spans="2:13" x14ac:dyDescent="0.2">
      <c r="B30" s="174"/>
      <c r="C30" s="453"/>
      <c r="D30" s="182"/>
      <c r="E30" s="182"/>
      <c r="F30" s="182"/>
      <c r="G30" s="448"/>
      <c r="H30" s="182"/>
      <c r="I30" s="182"/>
      <c r="J30" s="182"/>
      <c r="K30" s="182"/>
      <c r="L30" s="181"/>
      <c r="M30" s="180"/>
    </row>
    <row r="31" spans="2:13" x14ac:dyDescent="0.2">
      <c r="B31" s="174"/>
      <c r="C31" s="179" t="s">
        <v>662</v>
      </c>
      <c r="D31" s="174" t="s">
        <v>661</v>
      </c>
      <c r="G31" s="176"/>
    </row>
    <row r="32" spans="2:13" x14ac:dyDescent="0.2">
      <c r="B32" s="174"/>
      <c r="C32" s="178"/>
      <c r="D32" s="174" t="s">
        <v>632</v>
      </c>
      <c r="G32" s="176"/>
    </row>
    <row r="33" spans="4:7" x14ac:dyDescent="0.2">
      <c r="D33" s="177"/>
      <c r="G33" s="176"/>
    </row>
    <row r="34" spans="4:7" x14ac:dyDescent="0.2">
      <c r="D34" s="177"/>
      <c r="G34" s="176"/>
    </row>
    <row r="35" spans="4:7" x14ac:dyDescent="0.2">
      <c r="G35" s="176"/>
    </row>
    <row r="36" spans="4:7" x14ac:dyDescent="0.2">
      <c r="G36" s="176"/>
    </row>
    <row r="37" spans="4:7" x14ac:dyDescent="0.2">
      <c r="G37" s="176"/>
    </row>
    <row r="38" spans="4:7" x14ac:dyDescent="0.2">
      <c r="G38" s="176"/>
    </row>
    <row r="39" spans="4:7" x14ac:dyDescent="0.2">
      <c r="G39" s="176"/>
    </row>
    <row r="40" spans="4:7" x14ac:dyDescent="0.2">
      <c r="G40" s="176"/>
    </row>
    <row r="41" spans="4:7" x14ac:dyDescent="0.2">
      <c r="G41" s="176"/>
    </row>
    <row r="42" spans="4:7" x14ac:dyDescent="0.2">
      <c r="G42" s="176"/>
    </row>
    <row r="43" spans="4:7" x14ac:dyDescent="0.2">
      <c r="G43" s="176"/>
    </row>
    <row r="44" spans="4:7" x14ac:dyDescent="0.2">
      <c r="G44" s="176"/>
    </row>
    <row r="45" spans="4:7" x14ac:dyDescent="0.2">
      <c r="G45" s="176"/>
    </row>
    <row r="46" spans="4:7" x14ac:dyDescent="0.2">
      <c r="G46" s="176"/>
    </row>
    <row r="47" spans="4:7" x14ac:dyDescent="0.2">
      <c r="G47" s="176"/>
    </row>
    <row r="48" spans="4:7" x14ac:dyDescent="0.2">
      <c r="G48" s="176"/>
    </row>
    <row r="49" spans="7:7" x14ac:dyDescent="0.2">
      <c r="G49" s="176"/>
    </row>
    <row r="50" spans="7:7" x14ac:dyDescent="0.2">
      <c r="G50" s="176"/>
    </row>
    <row r="51" spans="7:7" x14ac:dyDescent="0.2">
      <c r="G51" s="176"/>
    </row>
    <row r="52" spans="7:7" x14ac:dyDescent="0.2">
      <c r="G52" s="176"/>
    </row>
    <row r="53" spans="7:7" x14ac:dyDescent="0.2">
      <c r="G53" s="176"/>
    </row>
    <row r="54" spans="7:7" x14ac:dyDescent="0.2">
      <c r="G54" s="176"/>
    </row>
    <row r="55" spans="7:7" x14ac:dyDescent="0.2">
      <c r="G55" s="176"/>
    </row>
    <row r="56" spans="7:7" x14ac:dyDescent="0.2">
      <c r="G56" s="176"/>
    </row>
    <row r="57" spans="7:7" x14ac:dyDescent="0.2">
      <c r="G57" s="176"/>
    </row>
    <row r="58" spans="7:7" x14ac:dyDescent="0.2">
      <c r="G58" s="176"/>
    </row>
    <row r="59" spans="7:7" x14ac:dyDescent="0.2">
      <c r="G59" s="176"/>
    </row>
    <row r="60" spans="7:7" x14ac:dyDescent="0.2">
      <c r="G60" s="176"/>
    </row>
    <row r="61" spans="7:7" x14ac:dyDescent="0.2">
      <c r="G61" s="176"/>
    </row>
    <row r="62" spans="7:7" x14ac:dyDescent="0.2">
      <c r="G62" s="176"/>
    </row>
    <row r="63" spans="7:7" x14ac:dyDescent="0.2">
      <c r="G63" s="176"/>
    </row>
    <row r="64" spans="7:7" x14ac:dyDescent="0.2">
      <c r="G64" s="176"/>
    </row>
    <row r="65" spans="7:7" x14ac:dyDescent="0.2">
      <c r="G65" s="176"/>
    </row>
    <row r="66" spans="7:7" x14ac:dyDescent="0.2">
      <c r="G66" s="176"/>
    </row>
    <row r="67" spans="7:7" x14ac:dyDescent="0.2">
      <c r="G67" s="176"/>
    </row>
    <row r="68" spans="7:7" x14ac:dyDescent="0.2">
      <c r="G68" s="176"/>
    </row>
    <row r="69" spans="7:7" x14ac:dyDescent="0.2">
      <c r="G69" s="176"/>
    </row>
    <row r="70" spans="7:7" x14ac:dyDescent="0.2">
      <c r="G70" s="176"/>
    </row>
    <row r="71" spans="7:7" x14ac:dyDescent="0.2">
      <c r="G71" s="176"/>
    </row>
    <row r="72" spans="7:7" x14ac:dyDescent="0.2">
      <c r="G72" s="176"/>
    </row>
    <row r="73" spans="7:7" x14ac:dyDescent="0.2">
      <c r="G73" s="176"/>
    </row>
    <row r="74" spans="7:7" x14ac:dyDescent="0.2">
      <c r="G74" s="176"/>
    </row>
    <row r="75" spans="7:7" x14ac:dyDescent="0.2">
      <c r="G75" s="176"/>
    </row>
    <row r="76" spans="7:7" x14ac:dyDescent="0.2">
      <c r="G76" s="176"/>
    </row>
    <row r="77" spans="7:7" x14ac:dyDescent="0.2">
      <c r="G77" s="176"/>
    </row>
    <row r="78" spans="7:7" x14ac:dyDescent="0.2">
      <c r="G78" s="176"/>
    </row>
    <row r="79" spans="7:7" x14ac:dyDescent="0.2">
      <c r="G79" s="176"/>
    </row>
    <row r="80" spans="7:7" x14ac:dyDescent="0.2">
      <c r="G80" s="176"/>
    </row>
    <row r="81" spans="7:7" x14ac:dyDescent="0.2">
      <c r="G81" s="176"/>
    </row>
    <row r="82" spans="7:7" x14ac:dyDescent="0.2">
      <c r="G82" s="176"/>
    </row>
    <row r="83" spans="7:7" x14ac:dyDescent="0.2">
      <c r="G83" s="176"/>
    </row>
    <row r="84" spans="7:7" x14ac:dyDescent="0.2">
      <c r="G84" s="176"/>
    </row>
    <row r="85" spans="7:7" x14ac:dyDescent="0.2">
      <c r="G85" s="176"/>
    </row>
    <row r="86" spans="7:7" x14ac:dyDescent="0.2">
      <c r="G86" s="176"/>
    </row>
    <row r="87" spans="7:7" x14ac:dyDescent="0.2">
      <c r="G87" s="176"/>
    </row>
    <row r="88" spans="7:7" x14ac:dyDescent="0.2">
      <c r="G88" s="176"/>
    </row>
    <row r="89" spans="7:7" x14ac:dyDescent="0.2">
      <c r="G89" s="176"/>
    </row>
    <row r="90" spans="7:7" x14ac:dyDescent="0.2">
      <c r="G90" s="176"/>
    </row>
    <row r="91" spans="7:7" x14ac:dyDescent="0.2">
      <c r="G91" s="176"/>
    </row>
    <row r="92" spans="7:7" x14ac:dyDescent="0.2">
      <c r="G92" s="176"/>
    </row>
    <row r="93" spans="7:7" x14ac:dyDescent="0.2">
      <c r="G93" s="176"/>
    </row>
    <row r="94" spans="7:7" x14ac:dyDescent="0.2">
      <c r="G94" s="176"/>
    </row>
    <row r="95" spans="7:7" x14ac:dyDescent="0.2">
      <c r="G95" s="176"/>
    </row>
    <row r="96" spans="7:7" x14ac:dyDescent="0.2">
      <c r="G96" s="176"/>
    </row>
    <row r="97" spans="7:7" x14ac:dyDescent="0.2">
      <c r="G97" s="176"/>
    </row>
    <row r="98" spans="7:7" x14ac:dyDescent="0.2">
      <c r="G98" s="176"/>
    </row>
    <row r="99" spans="7:7" x14ac:dyDescent="0.2">
      <c r="G99" s="176"/>
    </row>
    <row r="100" spans="7:7" x14ac:dyDescent="0.2">
      <c r="G100" s="176"/>
    </row>
    <row r="101" spans="7:7" x14ac:dyDescent="0.2">
      <c r="G101" s="176"/>
    </row>
    <row r="102" spans="7:7" x14ac:dyDescent="0.2">
      <c r="G102" s="176"/>
    </row>
    <row r="103" spans="7:7" x14ac:dyDescent="0.2">
      <c r="G103" s="176"/>
    </row>
    <row r="104" spans="7:7" x14ac:dyDescent="0.2">
      <c r="G104" s="176"/>
    </row>
    <row r="105" spans="7:7" x14ac:dyDescent="0.2">
      <c r="G105" s="176"/>
    </row>
    <row r="106" spans="7:7" x14ac:dyDescent="0.2">
      <c r="G106" s="176"/>
    </row>
    <row r="107" spans="7:7" x14ac:dyDescent="0.2">
      <c r="G107" s="176"/>
    </row>
    <row r="108" spans="7:7" x14ac:dyDescent="0.2">
      <c r="G108" s="176"/>
    </row>
    <row r="109" spans="7:7" x14ac:dyDescent="0.2">
      <c r="G109" s="176"/>
    </row>
    <row r="110" spans="7:7" x14ac:dyDescent="0.2">
      <c r="G110" s="176"/>
    </row>
    <row r="111" spans="7:7" x14ac:dyDescent="0.2">
      <c r="G111" s="176"/>
    </row>
    <row r="112" spans="7:7" x14ac:dyDescent="0.2">
      <c r="G112" s="176"/>
    </row>
    <row r="113" spans="7:7" x14ac:dyDescent="0.2">
      <c r="G113" s="176"/>
    </row>
    <row r="114" spans="7:7" x14ac:dyDescent="0.2">
      <c r="G114" s="176"/>
    </row>
    <row r="115" spans="7:7" x14ac:dyDescent="0.2">
      <c r="G115" s="176"/>
    </row>
    <row r="116" spans="7:7" x14ac:dyDescent="0.2">
      <c r="G116" s="176"/>
    </row>
    <row r="117" spans="7:7" x14ac:dyDescent="0.2">
      <c r="G117" s="176"/>
    </row>
    <row r="118" spans="7:7" x14ac:dyDescent="0.2">
      <c r="G118" s="176"/>
    </row>
    <row r="119" spans="7:7" x14ac:dyDescent="0.2">
      <c r="G119" s="176"/>
    </row>
    <row r="120" spans="7:7" x14ac:dyDescent="0.2">
      <c r="G120" s="176"/>
    </row>
    <row r="121" spans="7:7" x14ac:dyDescent="0.2">
      <c r="G121" s="176"/>
    </row>
    <row r="122" spans="7:7" x14ac:dyDescent="0.2">
      <c r="G122" s="176"/>
    </row>
    <row r="123" spans="7:7" x14ac:dyDescent="0.2">
      <c r="G123" s="176"/>
    </row>
    <row r="124" spans="7:7" x14ac:dyDescent="0.2">
      <c r="G124" s="176"/>
    </row>
    <row r="125" spans="7:7" x14ac:dyDescent="0.2">
      <c r="G125" s="176"/>
    </row>
    <row r="126" spans="7:7" x14ac:dyDescent="0.2">
      <c r="G126" s="176"/>
    </row>
    <row r="127" spans="7:7" x14ac:dyDescent="0.2">
      <c r="G127" s="176"/>
    </row>
    <row r="128" spans="7:7" x14ac:dyDescent="0.2">
      <c r="G128" s="176"/>
    </row>
    <row r="129" spans="7:7" x14ac:dyDescent="0.2">
      <c r="G129" s="176"/>
    </row>
    <row r="130" spans="7:7" x14ac:dyDescent="0.2">
      <c r="G130" s="176"/>
    </row>
    <row r="131" spans="7:7" x14ac:dyDescent="0.2">
      <c r="G131" s="176"/>
    </row>
    <row r="132" spans="7:7" x14ac:dyDescent="0.2">
      <c r="G132" s="176"/>
    </row>
    <row r="133" spans="7:7" x14ac:dyDescent="0.2">
      <c r="G133" s="176"/>
    </row>
    <row r="134" spans="7:7" x14ac:dyDescent="0.2">
      <c r="G134" s="176"/>
    </row>
    <row r="135" spans="7:7" x14ac:dyDescent="0.2">
      <c r="G135" s="176"/>
    </row>
    <row r="136" spans="7:7" x14ac:dyDescent="0.2">
      <c r="G136" s="176"/>
    </row>
    <row r="137" spans="7:7" x14ac:dyDescent="0.2">
      <c r="G137" s="176"/>
    </row>
    <row r="138" spans="7:7" x14ac:dyDescent="0.2">
      <c r="G138" s="176"/>
    </row>
    <row r="139" spans="7:7" x14ac:dyDescent="0.2">
      <c r="G139" s="176"/>
    </row>
  </sheetData>
  <mergeCells count="1">
    <mergeCell ref="D1:L1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2" orientation="landscape" useFirstPageNumber="1" r:id="rId1"/>
  <headerFooter alignWithMargins="0"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workbookViewId="0">
      <selection activeCell="I18" activeCellId="3" sqref="A11:B11 A18:B18 I11:J11 I18:J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58" t="s">
        <v>119</v>
      </c>
      <c r="B1" s="359"/>
      <c r="C1" s="359"/>
      <c r="D1" s="359"/>
      <c r="E1" s="359"/>
      <c r="F1" s="359"/>
      <c r="G1" s="360"/>
      <c r="H1" s="8" t="s">
        <v>118</v>
      </c>
      <c r="I1" s="358" t="s">
        <v>119</v>
      </c>
      <c r="J1" s="359"/>
      <c r="K1" s="359"/>
      <c r="L1" s="359"/>
      <c r="M1" s="359"/>
      <c r="N1" s="359"/>
      <c r="O1" s="360"/>
      <c r="P1" s="8" t="s">
        <v>118</v>
      </c>
    </row>
    <row r="2" spans="1:16" s="80" customFormat="1" ht="12.75" x14ac:dyDescent="0.25">
      <c r="A2" s="358" t="s">
        <v>354</v>
      </c>
      <c r="B2" s="359"/>
      <c r="C2" s="359"/>
      <c r="D2" s="359"/>
      <c r="E2" s="359"/>
      <c r="F2" s="359"/>
      <c r="G2" s="360"/>
      <c r="H2" s="8" t="s">
        <v>361</v>
      </c>
      <c r="I2" s="358" t="s">
        <v>354</v>
      </c>
      <c r="J2" s="359"/>
      <c r="K2" s="359"/>
      <c r="L2" s="359"/>
      <c r="M2" s="359"/>
      <c r="N2" s="359"/>
      <c r="O2" s="360"/>
      <c r="P2" s="8" t="s">
        <v>361</v>
      </c>
    </row>
    <row r="3" spans="1:16" s="80" customFormat="1" ht="12.75" x14ac:dyDescent="0.25">
      <c r="A3" s="361" t="s">
        <v>172</v>
      </c>
      <c r="B3" s="362"/>
      <c r="C3" s="362"/>
      <c r="D3" s="362"/>
      <c r="E3" s="362"/>
      <c r="F3" s="362"/>
      <c r="G3" s="363"/>
      <c r="H3" s="28"/>
      <c r="I3" s="361" t="s">
        <v>172</v>
      </c>
      <c r="J3" s="362"/>
      <c r="K3" s="362"/>
      <c r="L3" s="362"/>
      <c r="M3" s="362"/>
      <c r="N3" s="362"/>
      <c r="O3" s="363"/>
      <c r="P3" s="28"/>
    </row>
    <row r="4" spans="1:16" s="80" customFormat="1" x14ac:dyDescent="0.25"/>
    <row r="5" spans="1:16" s="80" customFormat="1" ht="12.75" x14ac:dyDescent="0.25">
      <c r="A5" s="229" t="s">
        <v>360</v>
      </c>
      <c r="B5" s="357"/>
      <c r="C5" s="357"/>
      <c r="D5" s="357"/>
      <c r="E5" s="357"/>
      <c r="F5" s="357"/>
      <c r="G5" s="82" t="s">
        <v>350</v>
      </c>
      <c r="H5" s="83">
        <v>0</v>
      </c>
      <c r="I5" s="229" t="s">
        <v>359</v>
      </c>
      <c r="J5" s="357"/>
      <c r="K5" s="357"/>
      <c r="L5" s="357"/>
      <c r="M5" s="357"/>
      <c r="N5" s="357"/>
      <c r="O5" s="82" t="s">
        <v>350</v>
      </c>
      <c r="P5" s="81">
        <v>0</v>
      </c>
    </row>
    <row r="6" spans="1:16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168</v>
      </c>
      <c r="J6" s="79"/>
      <c r="K6" s="79">
        <v>6</v>
      </c>
      <c r="L6" s="79">
        <v>7</v>
      </c>
      <c r="M6" s="79">
        <v>8</v>
      </c>
      <c r="N6" s="79">
        <v>9</v>
      </c>
      <c r="O6" s="79" t="s">
        <v>93</v>
      </c>
    </row>
    <row r="7" spans="1:16" s="77" customFormat="1" ht="54" x14ac:dyDescent="0.25">
      <c r="A7" s="78" t="s">
        <v>161</v>
      </c>
      <c r="B7" s="78" t="s">
        <v>0</v>
      </c>
      <c r="C7" s="78" t="s">
        <v>167</v>
      </c>
      <c r="D7" s="78" t="s">
        <v>197</v>
      </c>
      <c r="E7" s="78" t="s">
        <v>196</v>
      </c>
      <c r="F7" s="78" t="s">
        <v>195</v>
      </c>
      <c r="G7" s="78" t="s">
        <v>194</v>
      </c>
      <c r="H7" s="78" t="s">
        <v>193</v>
      </c>
      <c r="I7" s="78" t="s">
        <v>161</v>
      </c>
      <c r="J7" s="78" t="s">
        <v>0</v>
      </c>
      <c r="K7" s="78" t="s">
        <v>192</v>
      </c>
      <c r="L7" s="78" t="s">
        <v>191</v>
      </c>
      <c r="M7" s="78" t="s">
        <v>178</v>
      </c>
      <c r="N7" s="78" t="s">
        <v>157</v>
      </c>
      <c r="O7" s="78" t="s">
        <v>156</v>
      </c>
    </row>
    <row r="8" spans="1:16" x14ac:dyDescent="0.25">
      <c r="A8" s="76" t="s">
        <v>349</v>
      </c>
      <c r="C8" s="88"/>
      <c r="D8" s="88"/>
      <c r="E8" s="88"/>
      <c r="F8" s="88"/>
      <c r="G8" s="88"/>
      <c r="H8" s="88"/>
      <c r="I8" s="76" t="s">
        <v>349</v>
      </c>
      <c r="K8" s="88"/>
      <c r="L8" s="88"/>
      <c r="M8" s="88"/>
      <c r="N8" s="88"/>
      <c r="O8" s="88"/>
    </row>
    <row r="9" spans="1:16" ht="12.75" x14ac:dyDescent="0.25">
      <c r="A9" s="347" t="s">
        <v>345</v>
      </c>
      <c r="B9" s="348"/>
      <c r="C9" s="12">
        <v>1900000</v>
      </c>
      <c r="D9" s="12">
        <v>0</v>
      </c>
      <c r="E9" s="12">
        <v>57822611</v>
      </c>
      <c r="F9" s="12">
        <v>0</v>
      </c>
      <c r="G9" s="12">
        <v>158504412</v>
      </c>
      <c r="H9" s="12">
        <v>0</v>
      </c>
      <c r="I9" s="347" t="s">
        <v>345</v>
      </c>
      <c r="J9" s="348"/>
      <c r="K9" s="12">
        <v>0</v>
      </c>
      <c r="L9" s="12">
        <v>0</v>
      </c>
      <c r="M9" s="12">
        <v>0</v>
      </c>
      <c r="N9" s="12">
        <v>0</v>
      </c>
      <c r="O9" s="12">
        <f t="shared" ref="O9:O14" si="0">SUM(K9:N9)+ SUM(C9:H9)</f>
        <v>218227023</v>
      </c>
    </row>
    <row r="10" spans="1:16" ht="12.75" x14ac:dyDescent="0.25">
      <c r="A10" s="345" t="s">
        <v>121</v>
      </c>
      <c r="B10" s="346"/>
      <c r="C10" s="24">
        <v>1585140</v>
      </c>
      <c r="D10" s="24">
        <v>4819157</v>
      </c>
      <c r="E10" s="24">
        <v>69818042</v>
      </c>
      <c r="F10" s="24">
        <v>7800750</v>
      </c>
      <c r="G10" s="24">
        <v>61868364</v>
      </c>
      <c r="H10" s="24">
        <v>0</v>
      </c>
      <c r="I10" s="345" t="s">
        <v>121</v>
      </c>
      <c r="J10" s="346"/>
      <c r="K10" s="24">
        <v>0</v>
      </c>
      <c r="L10" s="24">
        <v>0</v>
      </c>
      <c r="M10" s="24">
        <v>0</v>
      </c>
      <c r="N10" s="24">
        <v>0</v>
      </c>
      <c r="O10" s="24">
        <f t="shared" si="0"/>
        <v>145891453</v>
      </c>
    </row>
    <row r="11" spans="1:16" ht="12.75" x14ac:dyDescent="0.25">
      <c r="A11" s="345" t="s">
        <v>730</v>
      </c>
      <c r="B11" s="346"/>
      <c r="C11" s="24">
        <v>3650000</v>
      </c>
      <c r="D11" s="24">
        <v>53807157</v>
      </c>
      <c r="E11" s="24">
        <v>3579952</v>
      </c>
      <c r="F11" s="24">
        <v>0</v>
      </c>
      <c r="G11" s="24">
        <v>160211217</v>
      </c>
      <c r="H11" s="24">
        <v>0</v>
      </c>
      <c r="I11" s="345" t="s">
        <v>730</v>
      </c>
      <c r="J11" s="346"/>
      <c r="K11" s="24">
        <v>0</v>
      </c>
      <c r="L11" s="24">
        <v>0</v>
      </c>
      <c r="M11" s="24">
        <v>0</v>
      </c>
      <c r="N11" s="24">
        <v>0</v>
      </c>
      <c r="O11" s="24">
        <f t="shared" si="0"/>
        <v>221248326</v>
      </c>
    </row>
    <row r="12" spans="1:16" ht="12.75" x14ac:dyDescent="0.25">
      <c r="A12" s="345" t="s">
        <v>151</v>
      </c>
      <c r="B12" s="346"/>
      <c r="C12" s="24">
        <v>3650000</v>
      </c>
      <c r="D12" s="24">
        <v>53807157</v>
      </c>
      <c r="E12" s="24">
        <v>3579952</v>
      </c>
      <c r="F12" s="24">
        <v>0</v>
      </c>
      <c r="G12" s="24">
        <v>160211217</v>
      </c>
      <c r="H12" s="24">
        <v>0</v>
      </c>
      <c r="I12" s="345" t="s">
        <v>151</v>
      </c>
      <c r="J12" s="346"/>
      <c r="K12" s="24">
        <v>0</v>
      </c>
      <c r="L12" s="24">
        <v>0</v>
      </c>
      <c r="M12" s="24">
        <v>0</v>
      </c>
      <c r="N12" s="24">
        <v>0</v>
      </c>
      <c r="O12" s="24">
        <f t="shared" si="0"/>
        <v>221248326</v>
      </c>
    </row>
    <row r="13" spans="1:16" ht="12.75" x14ac:dyDescent="0.25">
      <c r="A13" s="355" t="s">
        <v>348</v>
      </c>
      <c r="B13" s="356"/>
      <c r="C13" s="64"/>
      <c r="D13" s="64"/>
      <c r="E13" s="64"/>
      <c r="F13" s="64"/>
      <c r="G13" s="64"/>
      <c r="H13" s="64"/>
      <c r="I13" s="355" t="s">
        <v>348</v>
      </c>
      <c r="J13" s="356"/>
      <c r="K13" s="64"/>
      <c r="L13" s="64"/>
      <c r="M13" s="64"/>
      <c r="N13" s="64"/>
      <c r="O13" s="64">
        <f t="shared" si="0"/>
        <v>0</v>
      </c>
    </row>
    <row r="14" spans="1:16" ht="12.75" x14ac:dyDescent="0.25">
      <c r="A14" s="355" t="s">
        <v>347</v>
      </c>
      <c r="B14" s="356"/>
      <c r="C14" s="64">
        <v>5235140</v>
      </c>
      <c r="D14" s="64">
        <v>58626314</v>
      </c>
      <c r="E14" s="64">
        <v>73397994</v>
      </c>
      <c r="F14" s="64">
        <v>7800750</v>
      </c>
      <c r="G14" s="64">
        <v>222079581</v>
      </c>
      <c r="H14" s="64">
        <v>0</v>
      </c>
      <c r="I14" s="355" t="s">
        <v>347</v>
      </c>
      <c r="J14" s="356"/>
      <c r="K14" s="64">
        <v>0</v>
      </c>
      <c r="L14" s="64">
        <v>0</v>
      </c>
      <c r="M14" s="64">
        <v>0</v>
      </c>
      <c r="N14" s="64">
        <v>0</v>
      </c>
      <c r="O14" s="64">
        <f t="shared" si="0"/>
        <v>367139779</v>
      </c>
    </row>
    <row r="15" spans="1:16" x14ac:dyDescent="0.25">
      <c r="A15" s="76" t="s">
        <v>346</v>
      </c>
      <c r="C15" s="88"/>
      <c r="D15" s="88"/>
      <c r="E15" s="88"/>
      <c r="F15" s="88"/>
      <c r="G15" s="88"/>
      <c r="H15" s="88"/>
      <c r="I15" s="76" t="s">
        <v>346</v>
      </c>
      <c r="K15" s="88"/>
      <c r="L15" s="88"/>
      <c r="M15" s="88"/>
      <c r="N15" s="88"/>
      <c r="O15" s="88"/>
    </row>
    <row r="16" spans="1:16" ht="12.75" x14ac:dyDescent="0.25">
      <c r="A16" s="347" t="s">
        <v>345</v>
      </c>
      <c r="B16" s="348"/>
      <c r="C16" s="12"/>
      <c r="D16" s="12"/>
      <c r="E16" s="12"/>
      <c r="F16" s="12"/>
      <c r="G16" s="12"/>
      <c r="H16" s="12"/>
      <c r="I16" s="347" t="s">
        <v>345</v>
      </c>
      <c r="J16" s="348"/>
      <c r="K16" s="12"/>
      <c r="L16" s="12"/>
      <c r="M16" s="12"/>
      <c r="N16" s="12"/>
      <c r="O16" s="12">
        <f>SUM(K16:N16)+ SUM(C16:H16)</f>
        <v>0</v>
      </c>
    </row>
    <row r="17" spans="1:15" ht="12.75" x14ac:dyDescent="0.25">
      <c r="A17" s="345" t="s">
        <v>121</v>
      </c>
      <c r="B17" s="346"/>
      <c r="C17" s="24"/>
      <c r="D17" s="24"/>
      <c r="E17" s="24"/>
      <c r="F17" s="24"/>
      <c r="G17" s="24"/>
      <c r="H17" s="24"/>
      <c r="I17" s="345" t="s">
        <v>121</v>
      </c>
      <c r="J17" s="346"/>
      <c r="K17" s="24"/>
      <c r="L17" s="24"/>
      <c r="M17" s="24"/>
      <c r="N17" s="24"/>
      <c r="O17" s="24">
        <f>SUM(K17:N17)+ SUM(C17:H17)</f>
        <v>0</v>
      </c>
    </row>
    <row r="18" spans="1:15" ht="12.75" x14ac:dyDescent="0.25">
      <c r="A18" s="345" t="s">
        <v>730</v>
      </c>
      <c r="B18" s="346"/>
      <c r="C18" s="24"/>
      <c r="D18" s="24"/>
      <c r="E18" s="24"/>
      <c r="F18" s="24"/>
      <c r="G18" s="24"/>
      <c r="H18" s="24"/>
      <c r="I18" s="345" t="s">
        <v>730</v>
      </c>
      <c r="J18" s="346"/>
      <c r="K18" s="24"/>
      <c r="L18" s="24"/>
      <c r="M18" s="24"/>
      <c r="N18" s="24"/>
      <c r="O18" s="24">
        <f>SUM(K18:N18)+ SUM(C18:H18)</f>
        <v>0</v>
      </c>
    </row>
    <row r="19" spans="1:15" ht="12.75" x14ac:dyDescent="0.25">
      <c r="A19" s="345" t="s">
        <v>151</v>
      </c>
      <c r="B19" s="346"/>
      <c r="C19" s="24"/>
      <c r="D19" s="24"/>
      <c r="E19" s="24"/>
      <c r="F19" s="24"/>
      <c r="G19" s="24"/>
      <c r="H19" s="24"/>
      <c r="I19" s="345" t="s">
        <v>151</v>
      </c>
      <c r="J19" s="346"/>
      <c r="K19" s="24"/>
      <c r="L19" s="24"/>
      <c r="M19" s="24"/>
      <c r="N19" s="24"/>
      <c r="O19" s="24">
        <f>SUM(K19:N19)+ SUM(C19:H19)</f>
        <v>0</v>
      </c>
    </row>
    <row r="20" spans="1:15" x14ac:dyDescent="0.25">
      <c r="A20" s="76"/>
      <c r="C20" s="88"/>
      <c r="D20" s="88"/>
      <c r="E20" s="88"/>
      <c r="F20" s="88"/>
      <c r="G20" s="88"/>
      <c r="H20" s="88"/>
      <c r="I20" s="76"/>
      <c r="K20" s="88"/>
      <c r="L20" s="88"/>
      <c r="M20" s="88"/>
      <c r="N20" s="88"/>
      <c r="O20" s="88"/>
    </row>
    <row r="21" spans="1:15" x14ac:dyDescent="0.25">
      <c r="A21" s="76" t="s">
        <v>344</v>
      </c>
      <c r="C21" s="88"/>
      <c r="D21" s="88"/>
      <c r="E21" s="88"/>
      <c r="F21" s="88"/>
      <c r="G21" s="88"/>
      <c r="H21" s="88"/>
      <c r="I21" s="76" t="s">
        <v>344</v>
      </c>
      <c r="K21" s="88"/>
      <c r="L21" s="88"/>
      <c r="M21" s="88"/>
      <c r="N21" s="88"/>
      <c r="O21" s="88"/>
    </row>
    <row r="22" spans="1:15" ht="12.75" x14ac:dyDescent="0.25">
      <c r="A22" s="347" t="s">
        <v>343</v>
      </c>
      <c r="B22" s="348"/>
      <c r="C22" s="12">
        <v>7135140</v>
      </c>
      <c r="D22" s="12">
        <v>58626314</v>
      </c>
      <c r="E22" s="12">
        <v>131220605</v>
      </c>
      <c r="F22" s="12">
        <v>7800750</v>
      </c>
      <c r="G22" s="12">
        <v>380583993</v>
      </c>
      <c r="H22" s="12">
        <v>0</v>
      </c>
      <c r="I22" s="347" t="s">
        <v>343</v>
      </c>
      <c r="J22" s="348"/>
      <c r="K22" s="12">
        <v>0</v>
      </c>
      <c r="L22" s="12">
        <v>0</v>
      </c>
      <c r="M22" s="12">
        <v>0</v>
      </c>
      <c r="N22" s="12">
        <v>0</v>
      </c>
      <c r="O22" s="12">
        <f t="shared" ref="O22:O27" si="1">SUM(K22:N22)+ SUM(C22:H22)</f>
        <v>585366802</v>
      </c>
    </row>
    <row r="23" spans="1:15" ht="18" x14ac:dyDescent="0.25">
      <c r="A23" s="73">
        <v>203</v>
      </c>
      <c r="B23" s="72" t="s">
        <v>355</v>
      </c>
      <c r="C23" s="64">
        <v>0</v>
      </c>
      <c r="D23" s="64">
        <v>0</v>
      </c>
      <c r="E23" s="64">
        <v>38695</v>
      </c>
      <c r="F23" s="64">
        <v>1850869</v>
      </c>
      <c r="G23" s="64">
        <v>0</v>
      </c>
      <c r="H23" s="64">
        <v>0</v>
      </c>
      <c r="I23" s="73">
        <v>203</v>
      </c>
      <c r="J23" s="72" t="s">
        <v>355</v>
      </c>
      <c r="K23" s="64">
        <v>0</v>
      </c>
      <c r="L23" s="64">
        <v>0</v>
      </c>
      <c r="M23" s="64">
        <v>0</v>
      </c>
      <c r="N23" s="64">
        <v>0</v>
      </c>
      <c r="O23" s="64">
        <f t="shared" si="1"/>
        <v>1889564</v>
      </c>
    </row>
    <row r="24" spans="1:15" x14ac:dyDescent="0.25">
      <c r="A24" s="73">
        <v>213</v>
      </c>
      <c r="B24" s="72" t="s">
        <v>342</v>
      </c>
      <c r="C24" s="64">
        <v>150000</v>
      </c>
      <c r="D24" s="64">
        <v>0</v>
      </c>
      <c r="E24" s="64">
        <v>0</v>
      </c>
      <c r="F24" s="64">
        <v>0</v>
      </c>
      <c r="G24" s="64">
        <v>2567592</v>
      </c>
      <c r="H24" s="64">
        <v>0</v>
      </c>
      <c r="I24" s="73">
        <v>213</v>
      </c>
      <c r="J24" s="72" t="s">
        <v>342</v>
      </c>
      <c r="K24" s="64">
        <v>0</v>
      </c>
      <c r="L24" s="64">
        <v>0</v>
      </c>
      <c r="M24" s="64">
        <v>0</v>
      </c>
      <c r="N24" s="64">
        <v>0</v>
      </c>
      <c r="O24" s="64">
        <f t="shared" si="1"/>
        <v>2717592</v>
      </c>
    </row>
    <row r="25" spans="1:15" ht="18" x14ac:dyDescent="0.25">
      <c r="A25" s="73">
        <v>215</v>
      </c>
      <c r="B25" s="72" t="s">
        <v>341</v>
      </c>
      <c r="C25" s="64">
        <v>576670</v>
      </c>
      <c r="D25" s="64">
        <v>4927030</v>
      </c>
      <c r="E25" s="64">
        <v>1834225</v>
      </c>
      <c r="F25" s="64">
        <v>0</v>
      </c>
      <c r="G25" s="64">
        <v>1000000</v>
      </c>
      <c r="H25" s="64">
        <v>0</v>
      </c>
      <c r="I25" s="73">
        <v>215</v>
      </c>
      <c r="J25" s="72" t="s">
        <v>341</v>
      </c>
      <c r="K25" s="64">
        <v>0</v>
      </c>
      <c r="L25" s="64">
        <v>0</v>
      </c>
      <c r="M25" s="64">
        <v>0</v>
      </c>
      <c r="N25" s="64">
        <v>0</v>
      </c>
      <c r="O25" s="64">
        <f t="shared" si="1"/>
        <v>8337925</v>
      </c>
    </row>
    <row r="26" spans="1:15" x14ac:dyDescent="0.25">
      <c r="A26" s="73">
        <v>218</v>
      </c>
      <c r="B26" s="72" t="s">
        <v>340</v>
      </c>
      <c r="C26" s="64">
        <v>3676869</v>
      </c>
      <c r="D26" s="64">
        <v>0</v>
      </c>
      <c r="E26" s="64">
        <v>110000</v>
      </c>
      <c r="F26" s="64">
        <v>0</v>
      </c>
      <c r="G26" s="64">
        <v>0</v>
      </c>
      <c r="H26" s="64">
        <v>0</v>
      </c>
      <c r="I26" s="73">
        <v>218</v>
      </c>
      <c r="J26" s="72" t="s">
        <v>340</v>
      </c>
      <c r="K26" s="64">
        <v>0</v>
      </c>
      <c r="L26" s="64">
        <v>0</v>
      </c>
      <c r="M26" s="64">
        <v>0</v>
      </c>
      <c r="N26" s="64">
        <v>0</v>
      </c>
      <c r="O26" s="64">
        <f t="shared" si="1"/>
        <v>3786869</v>
      </c>
    </row>
    <row r="27" spans="1:15" ht="18" x14ac:dyDescent="0.25">
      <c r="A27" s="73">
        <v>231</v>
      </c>
      <c r="B27" s="72" t="s">
        <v>339</v>
      </c>
      <c r="C27" s="64">
        <v>2731601</v>
      </c>
      <c r="D27" s="64">
        <v>53699284</v>
      </c>
      <c r="E27" s="64">
        <v>129237685</v>
      </c>
      <c r="F27" s="64">
        <v>5949881</v>
      </c>
      <c r="G27" s="64">
        <v>377016401</v>
      </c>
      <c r="H27" s="64">
        <v>0</v>
      </c>
      <c r="I27" s="73">
        <v>231</v>
      </c>
      <c r="J27" s="72" t="s">
        <v>339</v>
      </c>
      <c r="K27" s="64">
        <v>0</v>
      </c>
      <c r="L27" s="64">
        <v>0</v>
      </c>
      <c r="M27" s="64">
        <v>0</v>
      </c>
      <c r="N27" s="64">
        <v>0</v>
      </c>
      <c r="O27" s="64">
        <f t="shared" si="1"/>
        <v>568634852</v>
      </c>
    </row>
    <row r="28" spans="1:15" x14ac:dyDescent="0.25">
      <c r="A28" s="73"/>
      <c r="B28" s="72"/>
      <c r="C28" s="64"/>
      <c r="D28" s="64"/>
      <c r="E28" s="64"/>
      <c r="F28" s="64"/>
      <c r="G28" s="64"/>
      <c r="H28" s="64"/>
      <c r="I28" s="73"/>
      <c r="J28" s="72"/>
      <c r="K28" s="64"/>
      <c r="L28" s="64"/>
      <c r="M28" s="64"/>
      <c r="N28" s="64"/>
      <c r="O28" s="64"/>
    </row>
    <row r="29" spans="1:15" ht="12.75" x14ac:dyDescent="0.25">
      <c r="A29" s="345" t="s">
        <v>77</v>
      </c>
      <c r="B29" s="346"/>
      <c r="C29" s="24"/>
      <c r="D29" s="24"/>
      <c r="E29" s="24"/>
      <c r="F29" s="24"/>
      <c r="G29" s="24"/>
      <c r="H29" s="24"/>
      <c r="I29" s="345" t="s">
        <v>77</v>
      </c>
      <c r="J29" s="346"/>
      <c r="K29" s="24"/>
      <c r="L29" s="24"/>
      <c r="M29" s="24"/>
      <c r="N29" s="24"/>
      <c r="O29" s="24">
        <f>SUM(K29:N29)+ SUM(C29:H29)</f>
        <v>0</v>
      </c>
    </row>
    <row r="30" spans="1:15" x14ac:dyDescent="0.25">
      <c r="A30" s="73"/>
      <c r="B30" s="72"/>
      <c r="C30" s="64"/>
      <c r="D30" s="64"/>
      <c r="E30" s="64"/>
      <c r="F30" s="64"/>
      <c r="G30" s="64"/>
      <c r="H30" s="64"/>
      <c r="I30" s="73"/>
      <c r="J30" s="72"/>
      <c r="K30" s="64"/>
      <c r="L30" s="64"/>
      <c r="M30" s="64"/>
      <c r="N30" s="64"/>
      <c r="O30" s="64"/>
    </row>
    <row r="31" spans="1:15" x14ac:dyDescent="0.25">
      <c r="A31" s="76" t="s">
        <v>338</v>
      </c>
      <c r="C31" s="88"/>
      <c r="D31" s="88"/>
      <c r="E31" s="88"/>
      <c r="F31" s="88"/>
      <c r="G31" s="88"/>
      <c r="H31" s="88"/>
      <c r="I31" s="76" t="s">
        <v>338</v>
      </c>
      <c r="K31" s="88"/>
      <c r="L31" s="88"/>
      <c r="M31" s="88"/>
      <c r="N31" s="88"/>
      <c r="O31" s="88"/>
    </row>
    <row r="32" spans="1:15" x14ac:dyDescent="0.25">
      <c r="A32" s="106"/>
      <c r="B32" s="105"/>
      <c r="C32" s="3"/>
      <c r="D32" s="3"/>
      <c r="E32" s="3"/>
      <c r="F32" s="3"/>
      <c r="G32" s="3"/>
      <c r="H32" s="3"/>
      <c r="I32" s="106"/>
      <c r="J32" s="105"/>
      <c r="K32" s="3"/>
      <c r="L32" s="3"/>
      <c r="M32" s="3"/>
      <c r="N32" s="3"/>
      <c r="O32" s="3"/>
    </row>
    <row r="33" spans="1:6" ht="9.9499999999999993" customHeight="1" x14ac:dyDescent="0.25">
      <c r="A33" s="9" t="s">
        <v>132</v>
      </c>
      <c r="B33" s="10"/>
      <c r="C33" s="9"/>
      <c r="D33" s="9"/>
      <c r="E33" s="9"/>
      <c r="F33" s="9"/>
    </row>
    <row r="34" spans="1:6" ht="9.9499999999999993" customHeight="1" x14ac:dyDescent="0.25">
      <c r="A34" s="9" t="s">
        <v>337</v>
      </c>
      <c r="B34" s="10"/>
      <c r="C34" s="9"/>
      <c r="D34" s="9"/>
      <c r="E34" s="9"/>
      <c r="F34" s="9"/>
    </row>
  </sheetData>
  <mergeCells count="32">
    <mergeCell ref="A1:G1"/>
    <mergeCell ref="A2:G2"/>
    <mergeCell ref="A3:G3"/>
    <mergeCell ref="I1:O1"/>
    <mergeCell ref="I2:O2"/>
    <mergeCell ref="I3:O3"/>
    <mergeCell ref="I18:J18"/>
    <mergeCell ref="I19:J19"/>
    <mergeCell ref="I22:J22"/>
    <mergeCell ref="I29:J29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6:B16"/>
    <mergeCell ref="A14:B14"/>
    <mergeCell ref="A13:B13"/>
    <mergeCell ref="A12:B12"/>
    <mergeCell ref="A11:B11"/>
    <mergeCell ref="A29:B29"/>
    <mergeCell ref="A22:B22"/>
    <mergeCell ref="A19:B19"/>
    <mergeCell ref="A18:B18"/>
    <mergeCell ref="A17:B1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3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workbookViewId="0">
      <selection activeCell="I18" activeCellId="3" sqref="A11:B11 A18:B18 I11:J11 I18:J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58" t="s">
        <v>119</v>
      </c>
      <c r="B1" s="359"/>
      <c r="C1" s="359"/>
      <c r="D1" s="359"/>
      <c r="E1" s="359"/>
      <c r="F1" s="359"/>
      <c r="G1" s="360"/>
      <c r="H1" s="8" t="s">
        <v>118</v>
      </c>
      <c r="I1" s="358" t="s">
        <v>119</v>
      </c>
      <c r="J1" s="359"/>
      <c r="K1" s="359"/>
      <c r="L1" s="359"/>
      <c r="M1" s="359"/>
      <c r="N1" s="359"/>
      <c r="O1" s="360"/>
      <c r="P1" s="8" t="s">
        <v>118</v>
      </c>
    </row>
    <row r="2" spans="1:16" s="80" customFormat="1" ht="12.75" x14ac:dyDescent="0.25">
      <c r="A2" s="358" t="s">
        <v>354</v>
      </c>
      <c r="B2" s="359"/>
      <c r="C2" s="359"/>
      <c r="D2" s="359"/>
      <c r="E2" s="359"/>
      <c r="F2" s="359"/>
      <c r="G2" s="360"/>
      <c r="H2" s="8" t="s">
        <v>358</v>
      </c>
      <c r="I2" s="358" t="s">
        <v>354</v>
      </c>
      <c r="J2" s="359"/>
      <c r="K2" s="359"/>
      <c r="L2" s="359"/>
      <c r="M2" s="359"/>
      <c r="N2" s="359"/>
      <c r="O2" s="360"/>
      <c r="P2" s="8" t="s">
        <v>358</v>
      </c>
    </row>
    <row r="3" spans="1:16" s="80" customFormat="1" ht="12.75" x14ac:dyDescent="0.25">
      <c r="A3" s="361" t="s">
        <v>172</v>
      </c>
      <c r="B3" s="362"/>
      <c r="C3" s="362"/>
      <c r="D3" s="362"/>
      <c r="E3" s="362"/>
      <c r="F3" s="362"/>
      <c r="G3" s="363"/>
      <c r="H3" s="28"/>
      <c r="I3" s="361" t="s">
        <v>172</v>
      </c>
      <c r="J3" s="362"/>
      <c r="K3" s="362"/>
      <c r="L3" s="362"/>
      <c r="M3" s="362"/>
      <c r="N3" s="362"/>
      <c r="O3" s="363"/>
      <c r="P3" s="28"/>
    </row>
    <row r="4" spans="1:16" s="80" customFormat="1" x14ac:dyDescent="0.25"/>
    <row r="5" spans="1:16" s="80" customFormat="1" ht="12.75" x14ac:dyDescent="0.25">
      <c r="A5" s="229" t="s">
        <v>357</v>
      </c>
      <c r="B5" s="357"/>
      <c r="C5" s="357"/>
      <c r="D5" s="357"/>
      <c r="E5" s="357"/>
      <c r="F5" s="357"/>
      <c r="G5" s="82" t="s">
        <v>350</v>
      </c>
      <c r="H5" s="83">
        <v>0</v>
      </c>
      <c r="I5" s="229" t="s">
        <v>356</v>
      </c>
      <c r="J5" s="357"/>
      <c r="K5" s="357"/>
      <c r="L5" s="357"/>
      <c r="M5" s="357"/>
      <c r="N5" s="357"/>
      <c r="O5" s="84" t="s">
        <v>350</v>
      </c>
      <c r="P5" s="81">
        <v>0</v>
      </c>
    </row>
    <row r="6" spans="1:16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168</v>
      </c>
      <c r="J6" s="79"/>
      <c r="K6" s="79">
        <v>6</v>
      </c>
      <c r="L6" s="79">
        <v>8</v>
      </c>
      <c r="M6" s="79" t="s">
        <v>93</v>
      </c>
    </row>
    <row r="7" spans="1:16" s="77" customFormat="1" ht="36" x14ac:dyDescent="0.25">
      <c r="A7" s="78" t="s">
        <v>161</v>
      </c>
      <c r="B7" s="78" t="s">
        <v>0</v>
      </c>
      <c r="C7" s="78" t="s">
        <v>167</v>
      </c>
      <c r="D7" s="78" t="s">
        <v>183</v>
      </c>
      <c r="E7" s="78" t="s">
        <v>182</v>
      </c>
      <c r="F7" s="78" t="s">
        <v>181</v>
      </c>
      <c r="G7" s="78" t="s">
        <v>180</v>
      </c>
      <c r="H7" s="78" t="s">
        <v>179</v>
      </c>
      <c r="I7" s="78" t="s">
        <v>161</v>
      </c>
      <c r="J7" s="78" t="s">
        <v>0</v>
      </c>
      <c r="K7" s="78" t="s">
        <v>157</v>
      </c>
      <c r="L7" s="78" t="s">
        <v>178</v>
      </c>
      <c r="M7" s="78" t="s">
        <v>156</v>
      </c>
    </row>
    <row r="8" spans="1:16" x14ac:dyDescent="0.25">
      <c r="A8" s="76" t="s">
        <v>349</v>
      </c>
      <c r="C8" s="88"/>
      <c r="D8" s="88"/>
      <c r="E8" s="88"/>
      <c r="F8" s="88"/>
      <c r="G8" s="88"/>
      <c r="H8" s="88"/>
      <c r="I8" s="76" t="s">
        <v>349</v>
      </c>
      <c r="K8" s="88"/>
      <c r="L8" s="88"/>
      <c r="M8" s="88"/>
    </row>
    <row r="9" spans="1:16" ht="12.75" x14ac:dyDescent="0.25">
      <c r="A9" s="347" t="s">
        <v>345</v>
      </c>
      <c r="B9" s="348"/>
      <c r="C9" s="12">
        <v>7200000</v>
      </c>
      <c r="D9" s="12">
        <v>111004978</v>
      </c>
      <c r="E9" s="12">
        <v>3500000</v>
      </c>
      <c r="F9" s="12">
        <v>3000000</v>
      </c>
      <c r="G9" s="12">
        <v>0</v>
      </c>
      <c r="H9" s="12">
        <v>0</v>
      </c>
      <c r="I9" s="347" t="s">
        <v>345</v>
      </c>
      <c r="J9" s="348"/>
      <c r="K9" s="12">
        <v>0</v>
      </c>
      <c r="L9" s="12">
        <v>0</v>
      </c>
      <c r="M9" s="12">
        <f t="shared" ref="M9:M14" si="0">SUM(K9:L9)+ SUM(C9:H9)</f>
        <v>124704978</v>
      </c>
    </row>
    <row r="10" spans="1:16" ht="12.75" x14ac:dyDescent="0.25">
      <c r="A10" s="345" t="s">
        <v>121</v>
      </c>
      <c r="B10" s="346"/>
      <c r="C10" s="24">
        <v>53900318</v>
      </c>
      <c r="D10" s="24">
        <v>27379340</v>
      </c>
      <c r="E10" s="24">
        <v>4548459</v>
      </c>
      <c r="F10" s="24">
        <v>59230387</v>
      </c>
      <c r="G10" s="24">
        <v>0</v>
      </c>
      <c r="H10" s="24">
        <v>0</v>
      </c>
      <c r="I10" s="345" t="s">
        <v>121</v>
      </c>
      <c r="J10" s="346"/>
      <c r="K10" s="24">
        <v>0</v>
      </c>
      <c r="L10" s="24">
        <v>0</v>
      </c>
      <c r="M10" s="24">
        <f t="shared" si="0"/>
        <v>145058504</v>
      </c>
    </row>
    <row r="11" spans="1:16" ht="12.75" x14ac:dyDescent="0.25">
      <c r="A11" s="345" t="s">
        <v>730</v>
      </c>
      <c r="B11" s="346"/>
      <c r="C11" s="24">
        <v>7052527</v>
      </c>
      <c r="D11" s="24">
        <v>9792720</v>
      </c>
      <c r="E11" s="24">
        <v>9000000</v>
      </c>
      <c r="F11" s="24">
        <v>2416412</v>
      </c>
      <c r="G11" s="24">
        <v>0</v>
      </c>
      <c r="H11" s="24">
        <v>0</v>
      </c>
      <c r="I11" s="345" t="s">
        <v>730</v>
      </c>
      <c r="J11" s="346"/>
      <c r="K11" s="24">
        <v>0</v>
      </c>
      <c r="L11" s="24">
        <v>0</v>
      </c>
      <c r="M11" s="24">
        <f t="shared" si="0"/>
        <v>28261659</v>
      </c>
    </row>
    <row r="12" spans="1:16" ht="12.75" x14ac:dyDescent="0.25">
      <c r="A12" s="345" t="s">
        <v>151</v>
      </c>
      <c r="B12" s="346"/>
      <c r="C12" s="24">
        <v>7052527</v>
      </c>
      <c r="D12" s="24">
        <v>9792720</v>
      </c>
      <c r="E12" s="24">
        <v>9000000</v>
      </c>
      <c r="F12" s="24">
        <v>2416412</v>
      </c>
      <c r="G12" s="24">
        <v>0</v>
      </c>
      <c r="H12" s="24">
        <v>0</v>
      </c>
      <c r="I12" s="345" t="s">
        <v>151</v>
      </c>
      <c r="J12" s="346"/>
      <c r="K12" s="24">
        <v>0</v>
      </c>
      <c r="L12" s="24">
        <v>0</v>
      </c>
      <c r="M12" s="24">
        <f t="shared" si="0"/>
        <v>28261659</v>
      </c>
    </row>
    <row r="13" spans="1:16" ht="12.75" x14ac:dyDescent="0.25">
      <c r="A13" s="355" t="s">
        <v>348</v>
      </c>
      <c r="B13" s="356"/>
      <c r="C13" s="64"/>
      <c r="D13" s="64"/>
      <c r="E13" s="64"/>
      <c r="F13" s="64"/>
      <c r="G13" s="64"/>
      <c r="H13" s="64"/>
      <c r="I13" s="355" t="s">
        <v>348</v>
      </c>
      <c r="J13" s="356"/>
      <c r="K13" s="64"/>
      <c r="L13" s="64"/>
      <c r="M13" s="64">
        <f t="shared" si="0"/>
        <v>0</v>
      </c>
    </row>
    <row r="14" spans="1:16" ht="12.75" x14ac:dyDescent="0.25">
      <c r="A14" s="355" t="s">
        <v>347</v>
      </c>
      <c r="B14" s="356"/>
      <c r="C14" s="64">
        <v>60952845</v>
      </c>
      <c r="D14" s="64">
        <v>37172060</v>
      </c>
      <c r="E14" s="64">
        <v>13548459</v>
      </c>
      <c r="F14" s="64">
        <v>61646799</v>
      </c>
      <c r="G14" s="64">
        <v>0</v>
      </c>
      <c r="H14" s="64">
        <v>0</v>
      </c>
      <c r="I14" s="355" t="s">
        <v>347</v>
      </c>
      <c r="J14" s="356"/>
      <c r="K14" s="64">
        <v>0</v>
      </c>
      <c r="L14" s="64">
        <v>0</v>
      </c>
      <c r="M14" s="64">
        <f t="shared" si="0"/>
        <v>173320163</v>
      </c>
    </row>
    <row r="15" spans="1:16" x14ac:dyDescent="0.25">
      <c r="A15" s="76" t="s">
        <v>346</v>
      </c>
      <c r="C15" s="88"/>
      <c r="D15" s="88"/>
      <c r="E15" s="88"/>
      <c r="F15" s="88"/>
      <c r="G15" s="88"/>
      <c r="H15" s="88"/>
      <c r="I15" s="76" t="s">
        <v>346</v>
      </c>
      <c r="K15" s="88"/>
      <c r="L15" s="88"/>
      <c r="M15" s="88"/>
    </row>
    <row r="16" spans="1:16" ht="12.75" x14ac:dyDescent="0.25">
      <c r="A16" s="347" t="s">
        <v>345</v>
      </c>
      <c r="B16" s="348"/>
      <c r="C16" s="12"/>
      <c r="D16" s="12"/>
      <c r="E16" s="12"/>
      <c r="F16" s="12"/>
      <c r="G16" s="12"/>
      <c r="H16" s="12"/>
      <c r="I16" s="347" t="s">
        <v>345</v>
      </c>
      <c r="J16" s="348"/>
      <c r="K16" s="12"/>
      <c r="L16" s="12"/>
      <c r="M16" s="12">
        <f>SUM(K16:L16)+ SUM(C16:H16)</f>
        <v>0</v>
      </c>
    </row>
    <row r="17" spans="1:13" ht="12.75" x14ac:dyDescent="0.25">
      <c r="A17" s="345" t="s">
        <v>121</v>
      </c>
      <c r="B17" s="346"/>
      <c r="C17" s="24"/>
      <c r="D17" s="24"/>
      <c r="E17" s="24"/>
      <c r="F17" s="24"/>
      <c r="G17" s="24"/>
      <c r="H17" s="24"/>
      <c r="I17" s="345" t="s">
        <v>121</v>
      </c>
      <c r="J17" s="346"/>
      <c r="K17" s="24"/>
      <c r="L17" s="24"/>
      <c r="M17" s="24">
        <f>SUM(K17:L17)+ SUM(C17:H17)</f>
        <v>0</v>
      </c>
    </row>
    <row r="18" spans="1:13" ht="12.75" x14ac:dyDescent="0.25">
      <c r="A18" s="345" t="s">
        <v>730</v>
      </c>
      <c r="B18" s="346"/>
      <c r="C18" s="24"/>
      <c r="D18" s="24"/>
      <c r="E18" s="24"/>
      <c r="F18" s="24"/>
      <c r="G18" s="24"/>
      <c r="H18" s="24"/>
      <c r="I18" s="345" t="s">
        <v>730</v>
      </c>
      <c r="J18" s="346"/>
      <c r="K18" s="24"/>
      <c r="L18" s="24"/>
      <c r="M18" s="24">
        <f>SUM(K18:L18)+ SUM(C18:H18)</f>
        <v>0</v>
      </c>
    </row>
    <row r="19" spans="1:13" ht="12.75" x14ac:dyDescent="0.25">
      <c r="A19" s="345" t="s">
        <v>151</v>
      </c>
      <c r="B19" s="346"/>
      <c r="C19" s="24"/>
      <c r="D19" s="24"/>
      <c r="E19" s="24"/>
      <c r="F19" s="24"/>
      <c r="G19" s="24"/>
      <c r="H19" s="24"/>
      <c r="I19" s="345" t="s">
        <v>151</v>
      </c>
      <c r="J19" s="346"/>
      <c r="K19" s="24"/>
      <c r="L19" s="24"/>
      <c r="M19" s="24">
        <f>SUM(K19:L19)+ SUM(C19:H19)</f>
        <v>0</v>
      </c>
    </row>
    <row r="20" spans="1:13" x14ac:dyDescent="0.25">
      <c r="A20" s="76"/>
      <c r="C20" s="88"/>
      <c r="D20" s="88"/>
      <c r="E20" s="88"/>
      <c r="F20" s="88"/>
      <c r="G20" s="88"/>
      <c r="H20" s="88"/>
      <c r="I20" s="76"/>
      <c r="K20" s="88"/>
      <c r="L20" s="88"/>
      <c r="M20" s="88"/>
    </row>
    <row r="21" spans="1:13" x14ac:dyDescent="0.25">
      <c r="A21" s="76" t="s">
        <v>344</v>
      </c>
      <c r="C21" s="88"/>
      <c r="D21" s="88"/>
      <c r="E21" s="88"/>
      <c r="F21" s="88"/>
      <c r="G21" s="88"/>
      <c r="H21" s="88"/>
      <c r="I21" s="76" t="s">
        <v>344</v>
      </c>
      <c r="K21" s="88"/>
      <c r="L21" s="88"/>
      <c r="M21" s="88"/>
    </row>
    <row r="22" spans="1:13" ht="12.75" x14ac:dyDescent="0.25">
      <c r="A22" s="347" t="s">
        <v>343</v>
      </c>
      <c r="B22" s="348"/>
      <c r="C22" s="12">
        <v>68152845</v>
      </c>
      <c r="D22" s="12">
        <v>148177038</v>
      </c>
      <c r="E22" s="12">
        <v>17048459</v>
      </c>
      <c r="F22" s="12">
        <v>64646799</v>
      </c>
      <c r="G22" s="12">
        <v>0</v>
      </c>
      <c r="H22" s="12">
        <v>0</v>
      </c>
      <c r="I22" s="347" t="s">
        <v>343</v>
      </c>
      <c r="J22" s="348"/>
      <c r="K22" s="12">
        <v>0</v>
      </c>
      <c r="L22" s="12">
        <v>0</v>
      </c>
      <c r="M22" s="12">
        <f t="shared" ref="M22:M27" si="1">SUM(K22:L22)+ SUM(C22:H22)</f>
        <v>298025141</v>
      </c>
    </row>
    <row r="23" spans="1:13" ht="18" x14ac:dyDescent="0.25">
      <c r="A23" s="73">
        <v>203</v>
      </c>
      <c r="B23" s="72" t="s">
        <v>355</v>
      </c>
      <c r="C23" s="64">
        <v>0</v>
      </c>
      <c r="D23" s="64">
        <v>0</v>
      </c>
      <c r="E23" s="64">
        <v>0</v>
      </c>
      <c r="F23" s="64">
        <v>673545</v>
      </c>
      <c r="G23" s="64">
        <v>0</v>
      </c>
      <c r="H23" s="64">
        <v>0</v>
      </c>
      <c r="I23" s="73">
        <v>203</v>
      </c>
      <c r="J23" s="72" t="s">
        <v>355</v>
      </c>
      <c r="K23" s="64">
        <v>0</v>
      </c>
      <c r="L23" s="64">
        <v>0</v>
      </c>
      <c r="M23" s="64">
        <f t="shared" si="1"/>
        <v>673545</v>
      </c>
    </row>
    <row r="24" spans="1:13" x14ac:dyDescent="0.25">
      <c r="A24" s="73">
        <v>213</v>
      </c>
      <c r="B24" s="72" t="s">
        <v>342</v>
      </c>
      <c r="C24" s="64">
        <v>58160</v>
      </c>
      <c r="D24" s="64">
        <v>0</v>
      </c>
      <c r="E24" s="64">
        <v>90920</v>
      </c>
      <c r="F24" s="64">
        <v>0</v>
      </c>
      <c r="G24" s="64">
        <v>0</v>
      </c>
      <c r="H24" s="64">
        <v>0</v>
      </c>
      <c r="I24" s="73">
        <v>213</v>
      </c>
      <c r="J24" s="72" t="s">
        <v>342</v>
      </c>
      <c r="K24" s="64">
        <v>0</v>
      </c>
      <c r="L24" s="64">
        <v>0</v>
      </c>
      <c r="M24" s="64">
        <f t="shared" si="1"/>
        <v>149080</v>
      </c>
    </row>
    <row r="25" spans="1:13" ht="18" x14ac:dyDescent="0.25">
      <c r="A25" s="73">
        <v>215</v>
      </c>
      <c r="B25" s="72" t="s">
        <v>341</v>
      </c>
      <c r="C25" s="64">
        <v>50977559</v>
      </c>
      <c r="D25" s="64">
        <v>273591</v>
      </c>
      <c r="E25" s="64">
        <v>6670790</v>
      </c>
      <c r="F25" s="64">
        <v>16701661</v>
      </c>
      <c r="G25" s="64">
        <v>0</v>
      </c>
      <c r="H25" s="64">
        <v>0</v>
      </c>
      <c r="I25" s="73">
        <v>215</v>
      </c>
      <c r="J25" s="72" t="s">
        <v>341</v>
      </c>
      <c r="K25" s="64">
        <v>0</v>
      </c>
      <c r="L25" s="64">
        <v>0</v>
      </c>
      <c r="M25" s="64">
        <f t="shared" si="1"/>
        <v>74623601</v>
      </c>
    </row>
    <row r="26" spans="1:13" x14ac:dyDescent="0.25">
      <c r="A26" s="73">
        <v>218</v>
      </c>
      <c r="B26" s="72" t="s">
        <v>340</v>
      </c>
      <c r="C26" s="64">
        <v>9021514</v>
      </c>
      <c r="D26" s="64">
        <v>0</v>
      </c>
      <c r="E26" s="64">
        <v>3519767</v>
      </c>
      <c r="F26" s="64">
        <v>757560</v>
      </c>
      <c r="G26" s="64">
        <v>0</v>
      </c>
      <c r="H26" s="64">
        <v>0</v>
      </c>
      <c r="I26" s="73">
        <v>218</v>
      </c>
      <c r="J26" s="72" t="s">
        <v>340</v>
      </c>
      <c r="K26" s="64">
        <v>0</v>
      </c>
      <c r="L26" s="64">
        <v>0</v>
      </c>
      <c r="M26" s="64">
        <f t="shared" si="1"/>
        <v>13298841</v>
      </c>
    </row>
    <row r="27" spans="1:13" ht="18" x14ac:dyDescent="0.25">
      <c r="A27" s="73">
        <v>231</v>
      </c>
      <c r="B27" s="72" t="s">
        <v>339</v>
      </c>
      <c r="C27" s="64">
        <v>8095612</v>
      </c>
      <c r="D27" s="64">
        <v>147903447</v>
      </c>
      <c r="E27" s="64">
        <v>6766982</v>
      </c>
      <c r="F27" s="64">
        <v>46514033</v>
      </c>
      <c r="G27" s="64">
        <v>0</v>
      </c>
      <c r="H27" s="64">
        <v>0</v>
      </c>
      <c r="I27" s="73">
        <v>231</v>
      </c>
      <c r="J27" s="72" t="s">
        <v>339</v>
      </c>
      <c r="K27" s="64">
        <v>0</v>
      </c>
      <c r="L27" s="64">
        <v>0</v>
      </c>
      <c r="M27" s="64">
        <f t="shared" si="1"/>
        <v>209280074</v>
      </c>
    </row>
    <row r="28" spans="1:13" x14ac:dyDescent="0.25">
      <c r="A28" s="73"/>
      <c r="B28" s="72"/>
      <c r="C28" s="64"/>
      <c r="D28" s="64"/>
      <c r="E28" s="64"/>
      <c r="F28" s="64"/>
      <c r="G28" s="64"/>
      <c r="H28" s="64"/>
      <c r="I28" s="73"/>
      <c r="J28" s="72"/>
      <c r="K28" s="64"/>
      <c r="L28" s="64"/>
      <c r="M28" s="64"/>
    </row>
    <row r="29" spans="1:13" ht="12.75" x14ac:dyDescent="0.25">
      <c r="A29" s="345" t="s">
        <v>77</v>
      </c>
      <c r="B29" s="346"/>
      <c r="C29" s="24"/>
      <c r="D29" s="24"/>
      <c r="E29" s="24"/>
      <c r="F29" s="24"/>
      <c r="G29" s="24"/>
      <c r="H29" s="24"/>
      <c r="I29" s="345" t="s">
        <v>77</v>
      </c>
      <c r="J29" s="346"/>
      <c r="K29" s="24"/>
      <c r="L29" s="24"/>
      <c r="M29" s="24">
        <f>SUM(K29:L29)+ SUM(C29:H29)</f>
        <v>0</v>
      </c>
    </row>
    <row r="30" spans="1:13" x14ac:dyDescent="0.25">
      <c r="A30" s="73"/>
      <c r="B30" s="72"/>
      <c r="C30" s="64"/>
      <c r="D30" s="64"/>
      <c r="E30" s="64"/>
      <c r="F30" s="64"/>
      <c r="G30" s="64"/>
      <c r="H30" s="64"/>
      <c r="I30" s="73"/>
      <c r="J30" s="72"/>
      <c r="K30" s="64"/>
      <c r="L30" s="64"/>
      <c r="M30" s="64"/>
    </row>
    <row r="31" spans="1:13" x14ac:dyDescent="0.25">
      <c r="A31" s="76" t="s">
        <v>338</v>
      </c>
      <c r="C31" s="88"/>
      <c r="D31" s="88"/>
      <c r="E31" s="88"/>
      <c r="F31" s="88"/>
      <c r="G31" s="88"/>
      <c r="H31" s="88"/>
      <c r="I31" s="76" t="s">
        <v>338</v>
      </c>
      <c r="K31" s="88"/>
      <c r="L31" s="88"/>
      <c r="M31" s="88"/>
    </row>
    <row r="32" spans="1:13" x14ac:dyDescent="0.25">
      <c r="A32" s="106"/>
      <c r="B32" s="105"/>
      <c r="C32" s="3"/>
      <c r="D32" s="3"/>
      <c r="E32" s="3"/>
      <c r="F32" s="3"/>
      <c r="G32" s="3"/>
      <c r="H32" s="3"/>
      <c r="I32" s="106"/>
      <c r="J32" s="105"/>
      <c r="K32" s="3"/>
      <c r="L32" s="3"/>
      <c r="M32" s="3"/>
    </row>
    <row r="33" spans="1:6" ht="9.9499999999999993" customHeight="1" x14ac:dyDescent="0.25">
      <c r="A33" s="9" t="s">
        <v>132</v>
      </c>
      <c r="B33" s="10"/>
      <c r="C33" s="9"/>
      <c r="D33" s="9"/>
      <c r="E33" s="9"/>
      <c r="F33" s="9"/>
    </row>
    <row r="34" spans="1:6" ht="9.9499999999999993" customHeight="1" x14ac:dyDescent="0.25">
      <c r="A34" s="9" t="s">
        <v>337</v>
      </c>
      <c r="B34" s="10"/>
      <c r="C34" s="9"/>
      <c r="D34" s="9"/>
      <c r="E34" s="9"/>
      <c r="F34" s="9"/>
    </row>
  </sheetData>
  <mergeCells count="32">
    <mergeCell ref="A1:G1"/>
    <mergeCell ref="A2:G2"/>
    <mergeCell ref="A3:G3"/>
    <mergeCell ref="I1:O1"/>
    <mergeCell ref="I2:O2"/>
    <mergeCell ref="I3:O3"/>
    <mergeCell ref="I18:J18"/>
    <mergeCell ref="I19:J19"/>
    <mergeCell ref="I22:J22"/>
    <mergeCell ref="I29:J29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6:B16"/>
    <mergeCell ref="A14:B14"/>
    <mergeCell ref="A13:B13"/>
    <mergeCell ref="A12:B12"/>
    <mergeCell ref="A11:B11"/>
    <mergeCell ref="A29:B29"/>
    <mergeCell ref="A22:B22"/>
    <mergeCell ref="A19:B19"/>
    <mergeCell ref="A18:B18"/>
    <mergeCell ref="A17:B1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5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workbookViewId="0">
      <selection activeCell="I11" activeCellId="3" sqref="A11:B11 A18:B18 I18:J18 I11:J11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58" t="s">
        <v>119</v>
      </c>
      <c r="B1" s="359"/>
      <c r="C1" s="359"/>
      <c r="D1" s="359"/>
      <c r="E1" s="359"/>
      <c r="F1" s="359"/>
      <c r="G1" s="360"/>
      <c r="H1" s="8" t="s">
        <v>118</v>
      </c>
      <c r="I1" s="358" t="s">
        <v>119</v>
      </c>
      <c r="J1" s="359"/>
      <c r="K1" s="359"/>
      <c r="L1" s="359"/>
      <c r="M1" s="359"/>
      <c r="N1" s="359"/>
      <c r="O1" s="360"/>
      <c r="P1" s="8" t="s">
        <v>118</v>
      </c>
    </row>
    <row r="2" spans="1:16" s="80" customFormat="1" ht="12.75" x14ac:dyDescent="0.25">
      <c r="A2" s="358" t="s">
        <v>354</v>
      </c>
      <c r="B2" s="359"/>
      <c r="C2" s="359"/>
      <c r="D2" s="359"/>
      <c r="E2" s="359"/>
      <c r="F2" s="359"/>
      <c r="G2" s="360"/>
      <c r="H2" s="8" t="s">
        <v>353</v>
      </c>
      <c r="I2" s="358" t="s">
        <v>354</v>
      </c>
      <c r="J2" s="359"/>
      <c r="K2" s="359"/>
      <c r="L2" s="359"/>
      <c r="M2" s="359"/>
      <c r="N2" s="359"/>
      <c r="O2" s="360"/>
      <c r="P2" s="8" t="s">
        <v>353</v>
      </c>
    </row>
    <row r="3" spans="1:16" s="80" customFormat="1" ht="12.75" x14ac:dyDescent="0.25">
      <c r="A3" s="361" t="s">
        <v>172</v>
      </c>
      <c r="B3" s="362"/>
      <c r="C3" s="362"/>
      <c r="D3" s="362"/>
      <c r="E3" s="362"/>
      <c r="F3" s="362"/>
      <c r="G3" s="363"/>
      <c r="H3" s="28"/>
      <c r="I3" s="361" t="s">
        <v>172</v>
      </c>
      <c r="J3" s="362"/>
      <c r="K3" s="362"/>
      <c r="L3" s="362"/>
      <c r="M3" s="362"/>
      <c r="N3" s="362"/>
      <c r="O3" s="363"/>
      <c r="P3" s="28"/>
    </row>
    <row r="4" spans="1:16" s="80" customFormat="1" x14ac:dyDescent="0.25"/>
    <row r="5" spans="1:16" s="80" customFormat="1" ht="12.75" x14ac:dyDescent="0.25">
      <c r="A5" s="229" t="s">
        <v>352</v>
      </c>
      <c r="B5" s="357"/>
      <c r="C5" s="357"/>
      <c r="D5" s="357"/>
      <c r="E5" s="357"/>
      <c r="F5" s="357"/>
      <c r="G5" s="82" t="s">
        <v>350</v>
      </c>
      <c r="H5" s="83">
        <v>0</v>
      </c>
      <c r="I5" s="229" t="s">
        <v>351</v>
      </c>
      <c r="J5" s="357"/>
      <c r="K5" s="357"/>
      <c r="L5" s="357"/>
      <c r="M5" s="357"/>
      <c r="N5" s="357"/>
      <c r="O5" s="82" t="s">
        <v>350</v>
      </c>
      <c r="P5" s="81">
        <v>0</v>
      </c>
    </row>
    <row r="6" spans="1:16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168</v>
      </c>
      <c r="J6" s="79"/>
      <c r="K6" s="79">
        <v>6</v>
      </c>
      <c r="L6" s="79">
        <v>7</v>
      </c>
      <c r="M6" s="79">
        <v>8</v>
      </c>
      <c r="N6" s="79">
        <v>9</v>
      </c>
      <c r="O6" s="79" t="s">
        <v>93</v>
      </c>
    </row>
    <row r="7" spans="1:16" s="77" customFormat="1" ht="45" x14ac:dyDescent="0.25">
      <c r="A7" s="78" t="s">
        <v>161</v>
      </c>
      <c r="B7" s="78" t="s">
        <v>0</v>
      </c>
      <c r="C7" s="78" t="s">
        <v>167</v>
      </c>
      <c r="D7" s="78" t="s">
        <v>166</v>
      </c>
      <c r="E7" s="78" t="s">
        <v>165</v>
      </c>
      <c r="F7" s="78" t="s">
        <v>164</v>
      </c>
      <c r="G7" s="78" t="s">
        <v>163</v>
      </c>
      <c r="H7" s="78" t="s">
        <v>162</v>
      </c>
      <c r="I7" s="78" t="s">
        <v>161</v>
      </c>
      <c r="J7" s="78" t="s">
        <v>0</v>
      </c>
      <c r="K7" s="78" t="s">
        <v>160</v>
      </c>
      <c r="L7" s="78" t="s">
        <v>159</v>
      </c>
      <c r="M7" s="78" t="s">
        <v>158</v>
      </c>
      <c r="N7" s="78" t="s">
        <v>157</v>
      </c>
      <c r="O7" s="78" t="s">
        <v>156</v>
      </c>
    </row>
    <row r="8" spans="1:16" x14ac:dyDescent="0.25">
      <c r="A8" s="76" t="s">
        <v>349</v>
      </c>
      <c r="C8" s="88"/>
      <c r="D8" s="88"/>
      <c r="E8" s="88"/>
      <c r="F8" s="88"/>
      <c r="G8" s="88"/>
      <c r="H8" s="88"/>
      <c r="I8" s="76" t="s">
        <v>349</v>
      </c>
      <c r="K8" s="88"/>
      <c r="L8" s="88"/>
      <c r="M8" s="88"/>
      <c r="N8" s="88"/>
      <c r="O8" s="88"/>
    </row>
    <row r="9" spans="1:16" ht="12.75" x14ac:dyDescent="0.25">
      <c r="A9" s="347" t="s">
        <v>345</v>
      </c>
      <c r="B9" s="348"/>
      <c r="C9" s="12">
        <v>0</v>
      </c>
      <c r="D9" s="12">
        <v>0</v>
      </c>
      <c r="E9" s="12">
        <v>850000</v>
      </c>
      <c r="F9" s="12">
        <v>0</v>
      </c>
      <c r="G9" s="12">
        <v>0</v>
      </c>
      <c r="H9" s="12">
        <v>0</v>
      </c>
      <c r="I9" s="347" t="s">
        <v>345</v>
      </c>
      <c r="J9" s="348"/>
      <c r="K9" s="12">
        <v>0</v>
      </c>
      <c r="L9" s="12">
        <v>0</v>
      </c>
      <c r="M9" s="12">
        <v>0</v>
      </c>
      <c r="N9" s="12">
        <v>0</v>
      </c>
      <c r="O9" s="12">
        <f t="shared" ref="O9:O14" si="0">SUM(K9:N9)+ SUM(C9:H9)</f>
        <v>850000</v>
      </c>
    </row>
    <row r="10" spans="1:16" ht="12.75" x14ac:dyDescent="0.25">
      <c r="A10" s="345" t="s">
        <v>121</v>
      </c>
      <c r="B10" s="346"/>
      <c r="C10" s="24">
        <v>355000</v>
      </c>
      <c r="D10" s="24">
        <v>356842</v>
      </c>
      <c r="E10" s="24">
        <v>3270628</v>
      </c>
      <c r="F10" s="24">
        <v>0</v>
      </c>
      <c r="G10" s="24">
        <v>0</v>
      </c>
      <c r="H10" s="24">
        <v>0</v>
      </c>
      <c r="I10" s="345" t="s">
        <v>121</v>
      </c>
      <c r="J10" s="346"/>
      <c r="K10" s="24">
        <v>0</v>
      </c>
      <c r="L10" s="24">
        <v>0</v>
      </c>
      <c r="M10" s="24">
        <v>0</v>
      </c>
      <c r="N10" s="24">
        <v>0</v>
      </c>
      <c r="O10" s="24">
        <f t="shared" si="0"/>
        <v>3982470</v>
      </c>
    </row>
    <row r="11" spans="1:16" ht="12.75" x14ac:dyDescent="0.25">
      <c r="A11" s="345" t="s">
        <v>730</v>
      </c>
      <c r="B11" s="346"/>
      <c r="C11" s="24">
        <v>0</v>
      </c>
      <c r="D11" s="24">
        <v>800000</v>
      </c>
      <c r="E11" s="24">
        <v>4004000</v>
      </c>
      <c r="F11" s="24">
        <v>0</v>
      </c>
      <c r="G11" s="24">
        <v>0</v>
      </c>
      <c r="H11" s="24">
        <v>0</v>
      </c>
      <c r="I11" s="345" t="s">
        <v>730</v>
      </c>
      <c r="J11" s="346"/>
      <c r="K11" s="24">
        <v>0</v>
      </c>
      <c r="L11" s="24">
        <v>0</v>
      </c>
      <c r="M11" s="24">
        <v>0</v>
      </c>
      <c r="N11" s="24">
        <v>0</v>
      </c>
      <c r="O11" s="24">
        <f t="shared" si="0"/>
        <v>4804000</v>
      </c>
    </row>
    <row r="12" spans="1:16" ht="12.75" x14ac:dyDescent="0.25">
      <c r="A12" s="345" t="s">
        <v>151</v>
      </c>
      <c r="B12" s="346"/>
      <c r="C12" s="24">
        <v>0</v>
      </c>
      <c r="D12" s="24">
        <v>800000</v>
      </c>
      <c r="E12" s="24">
        <v>4004000</v>
      </c>
      <c r="F12" s="24">
        <v>0</v>
      </c>
      <c r="G12" s="24">
        <v>0</v>
      </c>
      <c r="H12" s="24">
        <v>0</v>
      </c>
      <c r="I12" s="345" t="s">
        <v>151</v>
      </c>
      <c r="J12" s="346"/>
      <c r="K12" s="24">
        <v>0</v>
      </c>
      <c r="L12" s="24">
        <v>0</v>
      </c>
      <c r="M12" s="24">
        <v>0</v>
      </c>
      <c r="N12" s="24">
        <v>0</v>
      </c>
      <c r="O12" s="24">
        <f t="shared" si="0"/>
        <v>4804000</v>
      </c>
    </row>
    <row r="13" spans="1:16" ht="12.75" x14ac:dyDescent="0.25">
      <c r="A13" s="355" t="s">
        <v>348</v>
      </c>
      <c r="B13" s="356"/>
      <c r="C13" s="64"/>
      <c r="D13" s="64"/>
      <c r="E13" s="64"/>
      <c r="F13" s="64"/>
      <c r="G13" s="64"/>
      <c r="H13" s="64"/>
      <c r="I13" s="355" t="s">
        <v>348</v>
      </c>
      <c r="J13" s="356"/>
      <c r="K13" s="64"/>
      <c r="L13" s="64"/>
      <c r="M13" s="64"/>
      <c r="N13" s="64"/>
      <c r="O13" s="64">
        <f t="shared" si="0"/>
        <v>0</v>
      </c>
    </row>
    <row r="14" spans="1:16" ht="12.75" x14ac:dyDescent="0.25">
      <c r="A14" s="355" t="s">
        <v>347</v>
      </c>
      <c r="B14" s="356"/>
      <c r="C14" s="64">
        <v>355000</v>
      </c>
      <c r="D14" s="64">
        <v>1156842</v>
      </c>
      <c r="E14" s="64">
        <v>7274628</v>
      </c>
      <c r="F14" s="64">
        <v>0</v>
      </c>
      <c r="G14" s="64">
        <v>0</v>
      </c>
      <c r="H14" s="64">
        <v>0</v>
      </c>
      <c r="I14" s="355" t="s">
        <v>347</v>
      </c>
      <c r="J14" s="356"/>
      <c r="K14" s="64">
        <v>0</v>
      </c>
      <c r="L14" s="64">
        <v>0</v>
      </c>
      <c r="M14" s="64">
        <v>0</v>
      </c>
      <c r="N14" s="64">
        <v>0</v>
      </c>
      <c r="O14" s="64">
        <f t="shared" si="0"/>
        <v>8786470</v>
      </c>
    </row>
    <row r="15" spans="1:16" x14ac:dyDescent="0.25">
      <c r="A15" s="76" t="s">
        <v>346</v>
      </c>
      <c r="C15" s="88"/>
      <c r="D15" s="88"/>
      <c r="E15" s="88"/>
      <c r="F15" s="88"/>
      <c r="G15" s="88"/>
      <c r="H15" s="88"/>
      <c r="I15" s="76" t="s">
        <v>346</v>
      </c>
      <c r="K15" s="88"/>
      <c r="L15" s="88"/>
      <c r="M15" s="88"/>
      <c r="N15" s="88"/>
      <c r="O15" s="88"/>
    </row>
    <row r="16" spans="1:16" ht="12.75" x14ac:dyDescent="0.25">
      <c r="A16" s="347" t="s">
        <v>345</v>
      </c>
      <c r="B16" s="348"/>
      <c r="C16" s="12"/>
      <c r="D16" s="12"/>
      <c r="E16" s="12"/>
      <c r="F16" s="12"/>
      <c r="G16" s="12"/>
      <c r="H16" s="12"/>
      <c r="I16" s="347" t="s">
        <v>345</v>
      </c>
      <c r="J16" s="348"/>
      <c r="K16" s="12"/>
      <c r="L16" s="12"/>
      <c r="M16" s="12"/>
      <c r="N16" s="12"/>
      <c r="O16" s="12">
        <f>SUM(K16:N16)+ SUM(C16:H16)</f>
        <v>0</v>
      </c>
    </row>
    <row r="17" spans="1:15" ht="12.75" x14ac:dyDescent="0.25">
      <c r="A17" s="345" t="s">
        <v>121</v>
      </c>
      <c r="B17" s="346"/>
      <c r="C17" s="24"/>
      <c r="D17" s="24"/>
      <c r="E17" s="24"/>
      <c r="F17" s="24"/>
      <c r="G17" s="24"/>
      <c r="H17" s="24"/>
      <c r="I17" s="345" t="s">
        <v>121</v>
      </c>
      <c r="J17" s="346"/>
      <c r="K17" s="24"/>
      <c r="L17" s="24"/>
      <c r="M17" s="24"/>
      <c r="N17" s="24"/>
      <c r="O17" s="24">
        <f>SUM(K17:N17)+ SUM(C17:H17)</f>
        <v>0</v>
      </c>
    </row>
    <row r="18" spans="1:15" ht="12.75" x14ac:dyDescent="0.25">
      <c r="A18" s="345" t="s">
        <v>730</v>
      </c>
      <c r="B18" s="346"/>
      <c r="C18" s="24"/>
      <c r="D18" s="24"/>
      <c r="E18" s="24"/>
      <c r="F18" s="24"/>
      <c r="G18" s="24"/>
      <c r="H18" s="24"/>
      <c r="I18" s="345" t="s">
        <v>730</v>
      </c>
      <c r="J18" s="346"/>
      <c r="K18" s="24"/>
      <c r="L18" s="24"/>
      <c r="M18" s="24"/>
      <c r="N18" s="24"/>
      <c r="O18" s="24">
        <f>SUM(K18:N18)+ SUM(C18:H18)</f>
        <v>0</v>
      </c>
    </row>
    <row r="19" spans="1:15" ht="12.75" x14ac:dyDescent="0.25">
      <c r="A19" s="345" t="s">
        <v>151</v>
      </c>
      <c r="B19" s="346"/>
      <c r="C19" s="24"/>
      <c r="D19" s="24"/>
      <c r="E19" s="24"/>
      <c r="F19" s="24"/>
      <c r="G19" s="24"/>
      <c r="H19" s="24"/>
      <c r="I19" s="345" t="s">
        <v>151</v>
      </c>
      <c r="J19" s="346"/>
      <c r="K19" s="24"/>
      <c r="L19" s="24"/>
      <c r="M19" s="24"/>
      <c r="N19" s="24"/>
      <c r="O19" s="24">
        <f>SUM(K19:N19)+ SUM(C19:H19)</f>
        <v>0</v>
      </c>
    </row>
    <row r="20" spans="1:15" x14ac:dyDescent="0.25">
      <c r="A20" s="76"/>
      <c r="C20" s="88"/>
      <c r="D20" s="88"/>
      <c r="E20" s="88"/>
      <c r="F20" s="88"/>
      <c r="G20" s="88"/>
      <c r="H20" s="88"/>
      <c r="I20" s="76"/>
      <c r="K20" s="88"/>
      <c r="L20" s="88"/>
      <c r="M20" s="88"/>
      <c r="N20" s="88"/>
      <c r="O20" s="88"/>
    </row>
    <row r="21" spans="1:15" x14ac:dyDescent="0.25">
      <c r="A21" s="76" t="s">
        <v>344</v>
      </c>
      <c r="C21" s="88"/>
      <c r="D21" s="88"/>
      <c r="E21" s="88"/>
      <c r="F21" s="88"/>
      <c r="G21" s="88"/>
      <c r="H21" s="88"/>
      <c r="I21" s="76" t="s">
        <v>344</v>
      </c>
      <c r="K21" s="88"/>
      <c r="L21" s="88"/>
      <c r="M21" s="88"/>
      <c r="N21" s="88"/>
      <c r="O21" s="88"/>
    </row>
    <row r="22" spans="1:15" ht="12.75" x14ac:dyDescent="0.25">
      <c r="A22" s="347" t="s">
        <v>343</v>
      </c>
      <c r="B22" s="348"/>
      <c r="C22" s="12">
        <v>355000</v>
      </c>
      <c r="D22" s="12">
        <v>1156842</v>
      </c>
      <c r="E22" s="12">
        <v>8124628</v>
      </c>
      <c r="F22" s="12">
        <v>0</v>
      </c>
      <c r="G22" s="12">
        <v>0</v>
      </c>
      <c r="H22" s="12">
        <v>0</v>
      </c>
      <c r="I22" s="347" t="s">
        <v>343</v>
      </c>
      <c r="J22" s="348"/>
      <c r="K22" s="12">
        <v>0</v>
      </c>
      <c r="L22" s="12">
        <v>0</v>
      </c>
      <c r="M22" s="12">
        <v>0</v>
      </c>
      <c r="N22" s="12">
        <v>0</v>
      </c>
      <c r="O22" s="12">
        <f>SUM(K22:N22)+ SUM(C22:H22)</f>
        <v>9636470</v>
      </c>
    </row>
    <row r="23" spans="1:15" x14ac:dyDescent="0.25">
      <c r="A23" s="73">
        <v>213</v>
      </c>
      <c r="B23" s="72" t="s">
        <v>342</v>
      </c>
      <c r="C23" s="64">
        <v>0</v>
      </c>
      <c r="D23" s="64">
        <v>0</v>
      </c>
      <c r="E23" s="64">
        <v>150000</v>
      </c>
      <c r="F23" s="64">
        <v>0</v>
      </c>
      <c r="G23" s="64">
        <v>0</v>
      </c>
      <c r="H23" s="64">
        <v>0</v>
      </c>
      <c r="I23" s="73">
        <v>213</v>
      </c>
      <c r="J23" s="72" t="s">
        <v>342</v>
      </c>
      <c r="K23" s="64">
        <v>0</v>
      </c>
      <c r="L23" s="64">
        <v>0</v>
      </c>
      <c r="M23" s="64">
        <v>0</v>
      </c>
      <c r="N23" s="64">
        <v>0</v>
      </c>
      <c r="O23" s="64">
        <f>SUM(K23:N23)+ SUM(C23:H23)</f>
        <v>150000</v>
      </c>
    </row>
    <row r="24" spans="1:15" ht="18" x14ac:dyDescent="0.25">
      <c r="A24" s="73">
        <v>215</v>
      </c>
      <c r="B24" s="72" t="s">
        <v>341</v>
      </c>
      <c r="C24" s="64">
        <v>0</v>
      </c>
      <c r="D24" s="64">
        <v>108000</v>
      </c>
      <c r="E24" s="64">
        <v>3555606</v>
      </c>
      <c r="F24" s="64">
        <v>0</v>
      </c>
      <c r="G24" s="64">
        <v>0</v>
      </c>
      <c r="H24" s="64">
        <v>0</v>
      </c>
      <c r="I24" s="73">
        <v>215</v>
      </c>
      <c r="J24" s="72" t="s">
        <v>341</v>
      </c>
      <c r="K24" s="64">
        <v>0</v>
      </c>
      <c r="L24" s="64">
        <v>0</v>
      </c>
      <c r="M24" s="64">
        <v>0</v>
      </c>
      <c r="N24" s="64">
        <v>0</v>
      </c>
      <c r="O24" s="64">
        <f>SUM(K24:N24)+ SUM(C24:H24)</f>
        <v>3663606</v>
      </c>
    </row>
    <row r="25" spans="1:15" x14ac:dyDescent="0.25">
      <c r="A25" s="73">
        <v>218</v>
      </c>
      <c r="B25" s="72" t="s">
        <v>340</v>
      </c>
      <c r="C25" s="64">
        <v>355000</v>
      </c>
      <c r="D25" s="64">
        <v>748842</v>
      </c>
      <c r="E25" s="64">
        <v>290810</v>
      </c>
      <c r="F25" s="64">
        <v>0</v>
      </c>
      <c r="G25" s="64">
        <v>0</v>
      </c>
      <c r="H25" s="64">
        <v>0</v>
      </c>
      <c r="I25" s="73">
        <v>218</v>
      </c>
      <c r="J25" s="72" t="s">
        <v>340</v>
      </c>
      <c r="K25" s="64">
        <v>0</v>
      </c>
      <c r="L25" s="64">
        <v>0</v>
      </c>
      <c r="M25" s="64">
        <v>0</v>
      </c>
      <c r="N25" s="64">
        <v>0</v>
      </c>
      <c r="O25" s="64">
        <f>SUM(K25:N25)+ SUM(C25:H25)</f>
        <v>1394652</v>
      </c>
    </row>
    <row r="26" spans="1:15" ht="18" x14ac:dyDescent="0.25">
      <c r="A26" s="73">
        <v>231</v>
      </c>
      <c r="B26" s="72" t="s">
        <v>339</v>
      </c>
      <c r="C26" s="64">
        <v>0</v>
      </c>
      <c r="D26" s="64">
        <v>300000</v>
      </c>
      <c r="E26" s="64">
        <v>4128212</v>
      </c>
      <c r="F26" s="64">
        <v>0</v>
      </c>
      <c r="G26" s="64">
        <v>0</v>
      </c>
      <c r="H26" s="64">
        <v>0</v>
      </c>
      <c r="I26" s="73">
        <v>231</v>
      </c>
      <c r="J26" s="72" t="s">
        <v>339</v>
      </c>
      <c r="K26" s="64">
        <v>0</v>
      </c>
      <c r="L26" s="64">
        <v>0</v>
      </c>
      <c r="M26" s="64">
        <v>0</v>
      </c>
      <c r="N26" s="64">
        <v>0</v>
      </c>
      <c r="O26" s="64">
        <f>SUM(K26:N26)+ SUM(C26:H26)</f>
        <v>4428212</v>
      </c>
    </row>
    <row r="27" spans="1:15" x14ac:dyDescent="0.25">
      <c r="A27" s="73"/>
      <c r="B27" s="72"/>
      <c r="C27" s="64"/>
      <c r="D27" s="64"/>
      <c r="E27" s="64"/>
      <c r="F27" s="64"/>
      <c r="G27" s="64"/>
      <c r="H27" s="64"/>
      <c r="I27" s="73"/>
      <c r="J27" s="72"/>
      <c r="K27" s="64"/>
      <c r="L27" s="64"/>
      <c r="M27" s="64"/>
      <c r="N27" s="64"/>
      <c r="O27" s="64"/>
    </row>
    <row r="28" spans="1:15" ht="12.75" x14ac:dyDescent="0.25">
      <c r="A28" s="345" t="s">
        <v>77</v>
      </c>
      <c r="B28" s="346"/>
      <c r="C28" s="24"/>
      <c r="D28" s="24"/>
      <c r="E28" s="24"/>
      <c r="F28" s="24"/>
      <c r="G28" s="24"/>
      <c r="H28" s="24"/>
      <c r="I28" s="345" t="s">
        <v>77</v>
      </c>
      <c r="J28" s="346"/>
      <c r="K28" s="24"/>
      <c r="L28" s="24"/>
      <c r="M28" s="24"/>
      <c r="N28" s="24"/>
      <c r="O28" s="24">
        <f>SUM(K28:N28)+ SUM(C28:H28)</f>
        <v>0</v>
      </c>
    </row>
    <row r="29" spans="1:15" x14ac:dyDescent="0.25">
      <c r="A29" s="73"/>
      <c r="B29" s="72"/>
      <c r="C29" s="64"/>
      <c r="D29" s="64"/>
      <c r="E29" s="64"/>
      <c r="F29" s="64"/>
      <c r="G29" s="64"/>
      <c r="H29" s="64"/>
      <c r="I29" s="73"/>
      <c r="J29" s="72"/>
      <c r="K29" s="64"/>
      <c r="L29" s="64"/>
      <c r="M29" s="64"/>
      <c r="N29" s="64"/>
      <c r="O29" s="64"/>
    </row>
    <row r="30" spans="1:15" x14ac:dyDescent="0.25">
      <c r="A30" s="76" t="s">
        <v>338</v>
      </c>
      <c r="C30" s="88"/>
      <c r="D30" s="88"/>
      <c r="E30" s="88"/>
      <c r="F30" s="88"/>
      <c r="G30" s="88"/>
      <c r="H30" s="88"/>
      <c r="I30" s="76" t="s">
        <v>338</v>
      </c>
      <c r="K30" s="88"/>
      <c r="L30" s="88"/>
      <c r="M30" s="88"/>
      <c r="N30" s="88"/>
      <c r="O30" s="88"/>
    </row>
    <row r="31" spans="1:15" x14ac:dyDescent="0.25">
      <c r="A31" s="106"/>
      <c r="B31" s="105"/>
      <c r="C31" s="3"/>
      <c r="D31" s="3"/>
      <c r="E31" s="3"/>
      <c r="F31" s="3"/>
      <c r="G31" s="3"/>
      <c r="H31" s="3"/>
      <c r="I31" s="106"/>
      <c r="J31" s="105"/>
      <c r="K31" s="3"/>
      <c r="L31" s="3"/>
      <c r="M31" s="3"/>
      <c r="N31" s="3"/>
      <c r="O31" s="3"/>
    </row>
    <row r="32" spans="1:15" ht="9.9499999999999993" customHeight="1" x14ac:dyDescent="0.25">
      <c r="A32" s="9" t="s">
        <v>132</v>
      </c>
      <c r="B32" s="10"/>
      <c r="C32" s="9"/>
      <c r="D32" s="9"/>
      <c r="E32" s="9"/>
      <c r="F32" s="9"/>
    </row>
    <row r="33" spans="1:6" ht="9.9499999999999993" customHeight="1" x14ac:dyDescent="0.25">
      <c r="A33" s="9" t="s">
        <v>337</v>
      </c>
      <c r="B33" s="10"/>
      <c r="C33" s="9"/>
      <c r="D33" s="9"/>
      <c r="E33" s="9"/>
      <c r="F33" s="9"/>
    </row>
  </sheetData>
  <mergeCells count="32">
    <mergeCell ref="A1:G1"/>
    <mergeCell ref="A2:G2"/>
    <mergeCell ref="A3:G3"/>
    <mergeCell ref="I1:O1"/>
    <mergeCell ref="I2:O2"/>
    <mergeCell ref="I3:O3"/>
    <mergeCell ref="I18:J18"/>
    <mergeCell ref="I19:J19"/>
    <mergeCell ref="I22:J22"/>
    <mergeCell ref="I28:J28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6:B16"/>
    <mergeCell ref="A14:B14"/>
    <mergeCell ref="A13:B13"/>
    <mergeCell ref="A12:B12"/>
    <mergeCell ref="A11:B11"/>
    <mergeCell ref="A28:B28"/>
    <mergeCell ref="A22:B22"/>
    <mergeCell ref="A19:B19"/>
    <mergeCell ref="A18:B18"/>
    <mergeCell ref="A17:B1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7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activeCell="E11" sqref="E11"/>
    </sheetView>
  </sheetViews>
  <sheetFormatPr baseColWidth="10" defaultRowHeight="11.25" x14ac:dyDescent="0.25"/>
  <cols>
    <col min="1" max="1" width="8.7109375" style="1" customWidth="1"/>
    <col min="2" max="2" width="35.7109375" style="2" customWidth="1"/>
    <col min="3" max="6" width="17.7109375" style="1" customWidth="1"/>
    <col min="7" max="16384" width="11.42578125" style="1"/>
  </cols>
  <sheetData>
    <row r="1" spans="1:7" ht="12.75" x14ac:dyDescent="0.25">
      <c r="A1" s="243" t="s">
        <v>119</v>
      </c>
      <c r="B1" s="224"/>
      <c r="C1" s="224"/>
      <c r="D1" s="224"/>
      <c r="E1" s="224"/>
      <c r="F1" s="32" t="s">
        <v>118</v>
      </c>
    </row>
    <row r="2" spans="1:7" ht="12.75" x14ac:dyDescent="0.25">
      <c r="A2" s="247" t="s">
        <v>326</v>
      </c>
      <c r="B2" s="248"/>
      <c r="C2" s="248"/>
      <c r="D2" s="248"/>
      <c r="E2" s="248"/>
      <c r="F2" s="31" t="s">
        <v>336</v>
      </c>
    </row>
    <row r="3" spans="1:7" ht="12.75" x14ac:dyDescent="0.25">
      <c r="A3" s="245" t="s">
        <v>123</v>
      </c>
      <c r="B3" s="246"/>
      <c r="C3" s="246"/>
      <c r="D3" s="246"/>
      <c r="E3" s="246"/>
      <c r="F3" s="30" t="s">
        <v>335</v>
      </c>
    </row>
    <row r="5" spans="1:7" ht="12.75" x14ac:dyDescent="0.25">
      <c r="A5" s="328" t="s">
        <v>334</v>
      </c>
      <c r="B5" s="329"/>
      <c r="C5" s="329"/>
      <c r="D5" s="329"/>
      <c r="E5" s="329"/>
      <c r="F5" s="329"/>
    </row>
    <row r="6" spans="1:7" ht="45" x14ac:dyDescent="0.25">
      <c r="A6" s="68" t="s">
        <v>122</v>
      </c>
      <c r="B6" s="68" t="s">
        <v>0</v>
      </c>
      <c r="C6" s="68" t="s">
        <v>78</v>
      </c>
      <c r="D6" s="68" t="s">
        <v>121</v>
      </c>
      <c r="E6" s="68" t="s">
        <v>731</v>
      </c>
      <c r="F6" s="68" t="s">
        <v>151</v>
      </c>
    </row>
    <row r="7" spans="1:7" x14ac:dyDescent="0.25">
      <c r="A7" s="67"/>
      <c r="B7" s="37" t="s">
        <v>79</v>
      </c>
      <c r="C7" s="24">
        <v>0</v>
      </c>
      <c r="D7" s="24">
        <v>0</v>
      </c>
      <c r="E7" s="24">
        <v>0</v>
      </c>
      <c r="F7" s="24">
        <v>0</v>
      </c>
    </row>
    <row r="8" spans="1:7" x14ac:dyDescent="0.25">
      <c r="A8" s="67"/>
      <c r="B8" s="37" t="s">
        <v>77</v>
      </c>
      <c r="C8" s="24">
        <v>0</v>
      </c>
      <c r="D8" s="24">
        <v>0</v>
      </c>
      <c r="E8" s="24">
        <v>0</v>
      </c>
      <c r="F8" s="24">
        <v>0</v>
      </c>
    </row>
    <row r="9" spans="1:7" x14ac:dyDescent="0.25">
      <c r="A9" s="69"/>
      <c r="B9" s="70"/>
      <c r="C9" s="69"/>
      <c r="D9" s="69"/>
      <c r="E9" s="69"/>
      <c r="F9" s="69"/>
    </row>
    <row r="10" spans="1:7" ht="12.75" x14ac:dyDescent="0.25">
      <c r="A10" s="328" t="s">
        <v>333</v>
      </c>
      <c r="B10" s="329"/>
      <c r="C10" s="329"/>
      <c r="D10" s="329"/>
      <c r="E10" s="329"/>
      <c r="F10" s="329"/>
    </row>
    <row r="11" spans="1:7" ht="45" x14ac:dyDescent="0.25">
      <c r="A11" s="68" t="s">
        <v>122</v>
      </c>
      <c r="B11" s="68" t="s">
        <v>0</v>
      </c>
      <c r="C11" s="68" t="s">
        <v>78</v>
      </c>
      <c r="D11" s="68" t="s">
        <v>121</v>
      </c>
      <c r="E11" s="68" t="s">
        <v>731</v>
      </c>
      <c r="F11" s="68" t="s">
        <v>151</v>
      </c>
    </row>
    <row r="12" spans="1:7" x14ac:dyDescent="0.25">
      <c r="A12" s="67"/>
      <c r="B12" s="37" t="s">
        <v>120</v>
      </c>
      <c r="C12" s="24">
        <v>0</v>
      </c>
      <c r="D12" s="24">
        <v>0</v>
      </c>
      <c r="E12" s="24">
        <v>0</v>
      </c>
      <c r="F12" s="24">
        <v>0</v>
      </c>
    </row>
    <row r="13" spans="1:7" x14ac:dyDescent="0.25">
      <c r="A13" s="67"/>
      <c r="B13" s="37" t="s">
        <v>77</v>
      </c>
      <c r="C13" s="24">
        <v>693249495</v>
      </c>
      <c r="D13" s="24">
        <v>305631980</v>
      </c>
      <c r="E13" s="24">
        <v>469578522</v>
      </c>
      <c r="F13" s="24">
        <v>469578522</v>
      </c>
    </row>
    <row r="14" spans="1:7" x14ac:dyDescent="0.25">
      <c r="A14" s="71">
        <v>1068</v>
      </c>
      <c r="B14" s="22" t="s">
        <v>332</v>
      </c>
      <c r="C14" s="21">
        <v>0</v>
      </c>
      <c r="D14" s="21">
        <v>0</v>
      </c>
      <c r="E14" s="21">
        <v>150321597</v>
      </c>
      <c r="F14" s="21">
        <v>150321597</v>
      </c>
    </row>
    <row r="15" spans="1:7" x14ac:dyDescent="0.25">
      <c r="A15" s="66">
        <v>1311</v>
      </c>
      <c r="B15" s="65" t="s">
        <v>331</v>
      </c>
      <c r="C15" s="64">
        <v>693249495</v>
      </c>
      <c r="D15" s="64">
        <v>305631980</v>
      </c>
      <c r="E15" s="64">
        <v>319256925</v>
      </c>
      <c r="F15" s="64">
        <v>319256925</v>
      </c>
    </row>
    <row r="16" spans="1:7" ht="9.9499999999999993" customHeight="1" x14ac:dyDescent="0.25">
      <c r="A16" s="9" t="s">
        <v>330</v>
      </c>
      <c r="B16" s="10"/>
      <c r="C16" s="9"/>
      <c r="D16" s="9"/>
      <c r="E16" s="9"/>
      <c r="F16" s="9"/>
      <c r="G16" s="9"/>
    </row>
    <row r="17" spans="1:7" ht="9.9499999999999993" customHeight="1" x14ac:dyDescent="0.25">
      <c r="A17" s="9"/>
      <c r="B17" s="10"/>
      <c r="C17" s="9"/>
      <c r="D17" s="9"/>
      <c r="E17" s="9"/>
      <c r="F17" s="9"/>
      <c r="G17" s="9"/>
    </row>
    <row r="18" spans="1:7" ht="9.9499999999999993" customHeight="1" x14ac:dyDescent="0.25">
      <c r="A18" s="9"/>
      <c r="B18" s="10"/>
      <c r="C18" s="9"/>
      <c r="D18" s="9"/>
      <c r="E18" s="9"/>
      <c r="F18" s="9"/>
      <c r="G18" s="9"/>
    </row>
    <row r="19" spans="1:7" ht="9.9499999999999993" customHeight="1" x14ac:dyDescent="0.25">
      <c r="A19" s="9"/>
      <c r="B19" s="10"/>
      <c r="C19" s="9"/>
      <c r="D19" s="9"/>
      <c r="E19" s="9"/>
      <c r="F19" s="9"/>
      <c r="G19" s="9"/>
    </row>
  </sheetData>
  <mergeCells count="5">
    <mergeCell ref="A10:F10"/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9" orientation="landscape" useFirstPageNumber="1" r:id="rId1"/>
  <headerFoot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workbookViewId="0">
      <selection activeCell="E6" sqref="E6"/>
    </sheetView>
  </sheetViews>
  <sheetFormatPr baseColWidth="10" defaultRowHeight="11.25" x14ac:dyDescent="0.25"/>
  <cols>
    <col min="1" max="1" width="8.7109375" style="1" customWidth="1"/>
    <col min="2" max="2" width="35.7109375" style="2" customWidth="1"/>
    <col min="3" max="6" width="17.7109375" style="1" customWidth="1"/>
    <col min="7" max="16384" width="11.42578125" style="1"/>
  </cols>
  <sheetData>
    <row r="1" spans="1:7" ht="12.75" x14ac:dyDescent="0.25">
      <c r="A1" s="243" t="s">
        <v>119</v>
      </c>
      <c r="B1" s="224"/>
      <c r="C1" s="224"/>
      <c r="D1" s="224"/>
      <c r="E1" s="224"/>
      <c r="F1" s="32" t="s">
        <v>118</v>
      </c>
    </row>
    <row r="2" spans="1:7" ht="12.75" x14ac:dyDescent="0.25">
      <c r="A2" s="247" t="s">
        <v>326</v>
      </c>
      <c r="B2" s="248"/>
      <c r="C2" s="248"/>
      <c r="D2" s="248"/>
      <c r="E2" s="248"/>
      <c r="F2" s="31" t="s">
        <v>329</v>
      </c>
    </row>
    <row r="3" spans="1:7" ht="12.75" x14ac:dyDescent="0.25">
      <c r="A3" s="245" t="s">
        <v>123</v>
      </c>
      <c r="B3" s="246"/>
      <c r="C3" s="246"/>
      <c r="D3" s="246"/>
      <c r="E3" s="246"/>
      <c r="F3" s="30"/>
    </row>
    <row r="4" spans="1:7" x14ac:dyDescent="0.25">
      <c r="D4" s="1" t="s">
        <v>328</v>
      </c>
    </row>
    <row r="5" spans="1:7" ht="12.75" x14ac:dyDescent="0.25">
      <c r="A5" s="328" t="s">
        <v>327</v>
      </c>
      <c r="B5" s="329"/>
      <c r="C5" s="329"/>
      <c r="D5" s="329"/>
      <c r="E5" s="329"/>
      <c r="F5" s="329"/>
    </row>
    <row r="6" spans="1:7" ht="45" x14ac:dyDescent="0.25">
      <c r="A6" s="68" t="s">
        <v>122</v>
      </c>
      <c r="B6" s="68" t="s">
        <v>0</v>
      </c>
      <c r="C6" s="68" t="s">
        <v>78</v>
      </c>
      <c r="D6" s="68" t="s">
        <v>121</v>
      </c>
      <c r="E6" s="68" t="s">
        <v>731</v>
      </c>
      <c r="F6" s="68" t="s">
        <v>151</v>
      </c>
    </row>
    <row r="7" spans="1:7" x14ac:dyDescent="0.25">
      <c r="A7" s="67"/>
      <c r="B7" s="37" t="s">
        <v>79</v>
      </c>
      <c r="C7" s="24">
        <v>4000000</v>
      </c>
      <c r="D7" s="24">
        <v>0</v>
      </c>
      <c r="E7" s="24">
        <v>250000</v>
      </c>
      <c r="F7" s="24">
        <v>250000</v>
      </c>
    </row>
    <row r="8" spans="1:7" x14ac:dyDescent="0.25">
      <c r="A8" s="71">
        <v>1641</v>
      </c>
      <c r="B8" s="22" t="s">
        <v>69</v>
      </c>
      <c r="C8" s="21">
        <v>4000000</v>
      </c>
      <c r="D8" s="21">
        <v>0</v>
      </c>
      <c r="E8" s="21">
        <v>250000</v>
      </c>
      <c r="F8" s="21">
        <v>250000</v>
      </c>
    </row>
    <row r="9" spans="1:7" x14ac:dyDescent="0.25">
      <c r="A9" s="66"/>
      <c r="B9" s="65"/>
      <c r="C9" s="64"/>
      <c r="D9" s="64"/>
      <c r="E9" s="64"/>
      <c r="F9" s="64"/>
    </row>
    <row r="10" spans="1:7" x14ac:dyDescent="0.25">
      <c r="A10" s="67"/>
      <c r="B10" s="37" t="s">
        <v>77</v>
      </c>
      <c r="C10" s="24">
        <v>0</v>
      </c>
      <c r="D10" s="24">
        <v>0</v>
      </c>
      <c r="E10" s="24">
        <v>0</v>
      </c>
      <c r="F10" s="24">
        <v>0</v>
      </c>
    </row>
    <row r="11" spans="1:7" x14ac:dyDescent="0.25">
      <c r="A11" s="66"/>
      <c r="B11" s="65"/>
      <c r="C11" s="64"/>
      <c r="D11" s="64"/>
      <c r="E11" s="64"/>
      <c r="F11" s="64"/>
    </row>
    <row r="12" spans="1:7" ht="9.9499999999999993" customHeight="1" x14ac:dyDescent="0.25">
      <c r="A12" s="9"/>
      <c r="B12" s="10"/>
      <c r="C12" s="9"/>
      <c r="D12" s="9"/>
      <c r="E12" s="9"/>
      <c r="F12" s="9"/>
      <c r="G12" s="9"/>
    </row>
    <row r="13" spans="1:7" ht="9.9499999999999993" customHeight="1" x14ac:dyDescent="0.25">
      <c r="A13" s="9"/>
      <c r="B13" s="10"/>
      <c r="C13" s="9"/>
      <c r="D13" s="9"/>
      <c r="E13" s="9"/>
      <c r="F13" s="9"/>
      <c r="G13" s="9"/>
    </row>
    <row r="14" spans="1:7" ht="9.9499999999999993" customHeight="1" x14ac:dyDescent="0.25">
      <c r="A14" s="9"/>
      <c r="B14" s="10"/>
      <c r="C14" s="9"/>
      <c r="D14" s="9"/>
      <c r="E14" s="9"/>
      <c r="F14" s="9"/>
      <c r="G14" s="9"/>
    </row>
    <row r="15" spans="1:7" ht="9.9499999999999993" customHeight="1" x14ac:dyDescent="0.25">
      <c r="A15" s="9"/>
      <c r="B15" s="10"/>
      <c r="C15" s="9"/>
      <c r="D15" s="9"/>
      <c r="E15" s="9"/>
      <c r="F15" s="9"/>
      <c r="G15" s="9"/>
    </row>
  </sheetData>
  <mergeCells count="4"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0" orientation="landscape" useFirstPageNumber="1" r:id="rId1"/>
  <headerFoot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C14" sqref="C14"/>
    </sheetView>
  </sheetViews>
  <sheetFormatPr baseColWidth="10" defaultRowHeight="11.25" x14ac:dyDescent="0.25"/>
  <cols>
    <col min="1" max="1" width="15.7109375" style="1" customWidth="1"/>
    <col min="2" max="4" width="25.7109375" style="1" customWidth="1"/>
    <col min="5" max="5" width="15.7109375" style="1" customWidth="1"/>
    <col min="6" max="16384" width="11.42578125" style="1"/>
  </cols>
  <sheetData>
    <row r="1" spans="1:5" ht="12.75" x14ac:dyDescent="0.25">
      <c r="A1" s="242" t="s">
        <v>119</v>
      </c>
      <c r="B1" s="224"/>
      <c r="C1" s="224"/>
      <c r="D1" s="224"/>
      <c r="E1" s="32" t="s">
        <v>118</v>
      </c>
    </row>
    <row r="2" spans="1:5" ht="12.75" x14ac:dyDescent="0.25">
      <c r="A2" s="372" t="s">
        <v>325</v>
      </c>
      <c r="B2" s="248"/>
      <c r="C2" s="248"/>
      <c r="D2" s="248"/>
      <c r="E2" s="31" t="s">
        <v>324</v>
      </c>
    </row>
    <row r="3" spans="1:5" ht="12.75" x14ac:dyDescent="0.25">
      <c r="A3" s="364" t="s">
        <v>116</v>
      </c>
      <c r="B3" s="246"/>
      <c r="C3" s="246"/>
      <c r="D3" s="246"/>
      <c r="E3" s="30" t="s">
        <v>323</v>
      </c>
    </row>
    <row r="5" spans="1:5" ht="12.75" x14ac:dyDescent="0.25">
      <c r="B5" s="270" t="s">
        <v>77</v>
      </c>
      <c r="C5" s="271"/>
      <c r="D5" s="271"/>
    </row>
    <row r="6" spans="1:5" ht="12.75" x14ac:dyDescent="0.25">
      <c r="B6" s="373">
        <v>951</v>
      </c>
      <c r="C6" s="374"/>
      <c r="D6" s="375"/>
    </row>
    <row r="7" spans="1:5" ht="12.75" x14ac:dyDescent="0.25">
      <c r="B7" s="376" t="s">
        <v>322</v>
      </c>
      <c r="C7" s="377"/>
      <c r="D7" s="378"/>
    </row>
    <row r="8" spans="1:5" ht="22.5" x14ac:dyDescent="0.25">
      <c r="B8" s="28" t="s">
        <v>78</v>
      </c>
      <c r="C8" s="68" t="s">
        <v>731</v>
      </c>
      <c r="D8" s="28" t="s">
        <v>151</v>
      </c>
    </row>
    <row r="9" spans="1:5" x14ac:dyDescent="0.25">
      <c r="B9" s="64">
        <v>36440900</v>
      </c>
      <c r="C9" s="64">
        <v>21966627</v>
      </c>
      <c r="D9" s="64">
        <v>21966627</v>
      </c>
    </row>
    <row r="11" spans="1:5" ht="12.75" x14ac:dyDescent="0.25">
      <c r="B11" s="270" t="s">
        <v>77</v>
      </c>
      <c r="C11" s="271"/>
      <c r="D11" s="271"/>
    </row>
    <row r="12" spans="1:5" ht="12.75" x14ac:dyDescent="0.25">
      <c r="B12" s="366">
        <v>954</v>
      </c>
      <c r="C12" s="367"/>
      <c r="D12" s="368"/>
    </row>
    <row r="13" spans="1:5" ht="12.75" x14ac:dyDescent="0.25">
      <c r="B13" s="369" t="s">
        <v>321</v>
      </c>
      <c r="C13" s="370"/>
      <c r="D13" s="371"/>
    </row>
    <row r="14" spans="1:5" ht="22.5" x14ac:dyDescent="0.25">
      <c r="B14" s="28" t="s">
        <v>78</v>
      </c>
      <c r="C14" s="68" t="s">
        <v>731</v>
      </c>
      <c r="D14" s="28" t="s">
        <v>151</v>
      </c>
    </row>
    <row r="15" spans="1:5" x14ac:dyDescent="0.25">
      <c r="B15" s="64">
        <v>2000000</v>
      </c>
      <c r="C15" s="64">
        <v>0</v>
      </c>
      <c r="D15" s="64">
        <v>0</v>
      </c>
    </row>
  </sheetData>
  <mergeCells count="9">
    <mergeCell ref="B11:D11"/>
    <mergeCell ref="B12:D12"/>
    <mergeCell ref="B13:D13"/>
    <mergeCell ref="A1:D1"/>
    <mergeCell ref="A2:D2"/>
    <mergeCell ref="A3:D3"/>
    <mergeCell ref="B5:D5"/>
    <mergeCell ref="B6:D6"/>
    <mergeCell ref="B7:D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1" orientation="landscape" useFirstPageNumber="1" r:id="rId1"/>
  <headerFoot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workbookViewId="0">
      <selection activeCell="C30" sqref="C30:D30"/>
    </sheetView>
  </sheetViews>
  <sheetFormatPr baseColWidth="10" defaultRowHeight="11.25" x14ac:dyDescent="0.25"/>
  <cols>
    <col min="1" max="1" width="9.7109375" style="1" customWidth="1"/>
    <col min="2" max="2" width="45.7109375" style="2" customWidth="1"/>
    <col min="3" max="10" width="17.7109375" style="1" customWidth="1"/>
    <col min="11" max="16384" width="11.42578125" style="1"/>
  </cols>
  <sheetData>
    <row r="1" spans="1:10" ht="12.75" x14ac:dyDescent="0.25">
      <c r="A1" s="242" t="s">
        <v>119</v>
      </c>
      <c r="B1" s="224"/>
      <c r="C1" s="224"/>
      <c r="D1" s="224"/>
      <c r="E1" s="224"/>
      <c r="F1" s="224"/>
      <c r="G1" s="224"/>
      <c r="H1" s="224"/>
      <c r="I1" s="224"/>
      <c r="J1" s="32" t="s">
        <v>118</v>
      </c>
    </row>
    <row r="2" spans="1:10" ht="12.75" x14ac:dyDescent="0.25">
      <c r="A2" s="242" t="s">
        <v>320</v>
      </c>
      <c r="B2" s="224"/>
      <c r="C2" s="224"/>
      <c r="D2" s="224"/>
      <c r="E2" s="224"/>
      <c r="F2" s="224"/>
      <c r="G2" s="224"/>
      <c r="H2" s="224"/>
      <c r="I2" s="224"/>
      <c r="J2" s="32" t="s">
        <v>319</v>
      </c>
    </row>
    <row r="3" spans="1:10" x14ac:dyDescent="0.25">
      <c r="A3" s="102"/>
      <c r="B3" s="80"/>
      <c r="C3" s="102"/>
      <c r="D3" s="102"/>
      <c r="E3" s="102"/>
      <c r="F3" s="102"/>
      <c r="G3" s="102"/>
      <c r="H3" s="102"/>
      <c r="I3" s="102"/>
      <c r="J3" s="102"/>
    </row>
    <row r="4" spans="1:10" ht="20.100000000000001" customHeight="1" x14ac:dyDescent="0.25">
      <c r="A4" s="379" t="s">
        <v>313</v>
      </c>
      <c r="B4" s="381" t="s">
        <v>312</v>
      </c>
      <c r="C4" s="381" t="s">
        <v>318</v>
      </c>
      <c r="D4" s="351"/>
      <c r="E4" s="350" t="s">
        <v>121</v>
      </c>
      <c r="F4" s="351"/>
      <c r="G4" s="350" t="s">
        <v>317</v>
      </c>
      <c r="H4" s="351"/>
      <c r="I4" s="102"/>
      <c r="J4" s="102"/>
    </row>
    <row r="5" spans="1:10" ht="12.75" x14ac:dyDescent="0.25">
      <c r="A5" s="380"/>
      <c r="B5" s="382"/>
      <c r="C5" s="386" t="s">
        <v>316</v>
      </c>
      <c r="D5" s="385"/>
      <c r="E5" s="384" t="s">
        <v>315</v>
      </c>
      <c r="F5" s="385"/>
      <c r="G5" s="384"/>
      <c r="H5" s="385"/>
      <c r="I5" s="102"/>
      <c r="J5" s="102"/>
    </row>
    <row r="6" spans="1:10" x14ac:dyDescent="0.25">
      <c r="A6" s="380"/>
      <c r="B6" s="383"/>
      <c r="C6" s="31" t="s">
        <v>79</v>
      </c>
      <c r="D6" s="31" t="s">
        <v>77</v>
      </c>
      <c r="E6" s="31" t="s">
        <v>79</v>
      </c>
      <c r="F6" s="31" t="s">
        <v>77</v>
      </c>
      <c r="G6" s="31" t="s">
        <v>79</v>
      </c>
      <c r="H6" s="31" t="s">
        <v>77</v>
      </c>
      <c r="I6" s="102"/>
      <c r="J6" s="102"/>
    </row>
    <row r="7" spans="1:10" x14ac:dyDescent="0.25">
      <c r="A7" s="94" t="s">
        <v>308</v>
      </c>
      <c r="B7" s="93" t="s">
        <v>307</v>
      </c>
      <c r="C7" s="12">
        <v>3293112584</v>
      </c>
      <c r="D7" s="12">
        <v>3276856587</v>
      </c>
      <c r="E7" s="12">
        <v>358715428</v>
      </c>
      <c r="F7" s="12">
        <v>93991555</v>
      </c>
      <c r="G7" s="12">
        <v>0</v>
      </c>
      <c r="H7" s="12">
        <v>0</v>
      </c>
    </row>
    <row r="8" spans="1:10" x14ac:dyDescent="0.25">
      <c r="A8" s="23" t="s">
        <v>306</v>
      </c>
      <c r="B8" s="22" t="s">
        <v>305</v>
      </c>
      <c r="C8" s="21">
        <v>1076609398</v>
      </c>
      <c r="D8" s="21">
        <v>2717062067</v>
      </c>
      <c r="E8" s="21">
        <v>134674529</v>
      </c>
      <c r="F8" s="21">
        <v>54512392</v>
      </c>
      <c r="G8" s="21">
        <v>0</v>
      </c>
      <c r="H8" s="101">
        <v>0</v>
      </c>
    </row>
    <row r="9" spans="1:10" x14ac:dyDescent="0.25">
      <c r="A9" s="23" t="s">
        <v>304</v>
      </c>
      <c r="B9" s="22" t="s">
        <v>303</v>
      </c>
      <c r="C9" s="21">
        <v>38033793</v>
      </c>
      <c r="D9" s="21">
        <v>36885488</v>
      </c>
      <c r="E9" s="21">
        <v>112655</v>
      </c>
      <c r="F9" s="21">
        <v>39479163</v>
      </c>
      <c r="G9" s="21">
        <v>0</v>
      </c>
      <c r="H9" s="101">
        <v>0</v>
      </c>
    </row>
    <row r="10" spans="1:10" x14ac:dyDescent="0.25">
      <c r="A10" s="23" t="s">
        <v>302</v>
      </c>
      <c r="B10" s="22" t="s">
        <v>301</v>
      </c>
      <c r="C10" s="21">
        <v>375698262</v>
      </c>
      <c r="D10" s="21">
        <v>49500000</v>
      </c>
      <c r="E10" s="21">
        <v>30559630</v>
      </c>
      <c r="F10" s="21">
        <v>0</v>
      </c>
      <c r="G10" s="21">
        <v>0</v>
      </c>
      <c r="H10" s="101">
        <v>0</v>
      </c>
    </row>
    <row r="11" spans="1:10" x14ac:dyDescent="0.25">
      <c r="A11" s="23" t="s">
        <v>300</v>
      </c>
      <c r="B11" s="22" t="s">
        <v>299</v>
      </c>
      <c r="C11" s="21">
        <v>229681442</v>
      </c>
      <c r="D11" s="21">
        <v>32000000</v>
      </c>
      <c r="E11" s="21">
        <v>19730965</v>
      </c>
      <c r="F11" s="21">
        <v>0</v>
      </c>
      <c r="G11" s="21">
        <v>0</v>
      </c>
      <c r="H11" s="101">
        <v>0</v>
      </c>
    </row>
    <row r="12" spans="1:10" x14ac:dyDescent="0.25">
      <c r="A12" s="23" t="s">
        <v>298</v>
      </c>
      <c r="B12" s="22" t="s">
        <v>297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101">
        <v>0</v>
      </c>
    </row>
    <row r="13" spans="1:10" x14ac:dyDescent="0.25">
      <c r="A13" s="23" t="s">
        <v>296</v>
      </c>
      <c r="B13" s="22" t="s">
        <v>295</v>
      </c>
      <c r="C13" s="21">
        <v>394095424</v>
      </c>
      <c r="D13" s="21">
        <v>243841323</v>
      </c>
      <c r="E13" s="21">
        <v>22980605</v>
      </c>
      <c r="F13" s="21">
        <v>0</v>
      </c>
      <c r="G13" s="21">
        <v>0</v>
      </c>
      <c r="H13" s="101">
        <v>0</v>
      </c>
    </row>
    <row r="14" spans="1:10" x14ac:dyDescent="0.25">
      <c r="A14" s="23" t="s">
        <v>294</v>
      </c>
      <c r="B14" s="22" t="s">
        <v>293</v>
      </c>
      <c r="C14" s="21">
        <v>79566622</v>
      </c>
      <c r="D14" s="21">
        <v>7159905</v>
      </c>
      <c r="E14" s="21">
        <v>8574409</v>
      </c>
      <c r="F14" s="21">
        <v>0</v>
      </c>
      <c r="G14" s="21">
        <v>0</v>
      </c>
      <c r="H14" s="101">
        <v>0</v>
      </c>
    </row>
    <row r="15" spans="1:10" x14ac:dyDescent="0.25">
      <c r="A15" s="23" t="s">
        <v>292</v>
      </c>
      <c r="B15" s="22" t="s">
        <v>291</v>
      </c>
      <c r="C15" s="21">
        <v>102033920</v>
      </c>
      <c r="D15" s="21">
        <v>4300000</v>
      </c>
      <c r="E15" s="21">
        <v>76509131</v>
      </c>
      <c r="F15" s="21">
        <v>0</v>
      </c>
      <c r="G15" s="21">
        <v>0</v>
      </c>
      <c r="H15" s="101">
        <v>0</v>
      </c>
    </row>
    <row r="16" spans="1:10" x14ac:dyDescent="0.25">
      <c r="A16" s="23" t="s">
        <v>290</v>
      </c>
      <c r="B16" s="22" t="s">
        <v>289</v>
      </c>
      <c r="C16" s="21">
        <v>718703493</v>
      </c>
      <c r="D16" s="21">
        <v>175677804</v>
      </c>
      <c r="E16" s="21">
        <v>22138411</v>
      </c>
      <c r="F16" s="21">
        <v>0</v>
      </c>
      <c r="G16" s="21">
        <v>0</v>
      </c>
      <c r="H16" s="101">
        <v>0</v>
      </c>
    </row>
    <row r="17" spans="1:10" x14ac:dyDescent="0.25">
      <c r="A17" s="23" t="s">
        <v>288</v>
      </c>
      <c r="B17" s="22" t="s">
        <v>287</v>
      </c>
      <c r="C17" s="21">
        <v>278690230</v>
      </c>
      <c r="D17" s="21">
        <v>10430000</v>
      </c>
      <c r="E17" s="21">
        <v>43435093</v>
      </c>
      <c r="F17" s="21">
        <v>0</v>
      </c>
      <c r="G17" s="21">
        <v>0</v>
      </c>
      <c r="H17" s="101">
        <v>0</v>
      </c>
    </row>
    <row r="18" spans="1:10" x14ac:dyDescent="0.25">
      <c r="A18" s="94" t="s">
        <v>286</v>
      </c>
      <c r="B18" s="93" t="s">
        <v>285</v>
      </c>
      <c r="C18" s="12">
        <v>0</v>
      </c>
      <c r="D18" s="12">
        <v>52696897</v>
      </c>
      <c r="E18" s="12">
        <v>0</v>
      </c>
      <c r="F18" s="12">
        <v>39500000</v>
      </c>
      <c r="G18" s="12">
        <v>0</v>
      </c>
      <c r="H18" s="12">
        <v>0</v>
      </c>
    </row>
    <row r="19" spans="1:10" x14ac:dyDescent="0.25">
      <c r="A19" s="23" t="s">
        <v>284</v>
      </c>
      <c r="B19" s="22" t="s">
        <v>283</v>
      </c>
      <c r="C19" s="21">
        <v>0</v>
      </c>
      <c r="D19" s="21">
        <v>0</v>
      </c>
      <c r="E19" s="21">
        <v>0</v>
      </c>
      <c r="F19" s="21">
        <v>0</v>
      </c>
      <c r="G19" s="101">
        <v>0</v>
      </c>
      <c r="H19" s="21">
        <v>0</v>
      </c>
    </row>
    <row r="20" spans="1:10" x14ac:dyDescent="0.25">
      <c r="A20" s="23" t="s">
        <v>282</v>
      </c>
      <c r="B20" s="22" t="s">
        <v>175</v>
      </c>
      <c r="C20" s="21">
        <v>0</v>
      </c>
      <c r="D20" s="21">
        <v>0</v>
      </c>
      <c r="E20" s="21">
        <v>0</v>
      </c>
      <c r="F20" s="21">
        <v>0</v>
      </c>
      <c r="G20" s="101">
        <v>0</v>
      </c>
      <c r="H20" s="21">
        <v>0</v>
      </c>
    </row>
    <row r="21" spans="1:10" x14ac:dyDescent="0.25">
      <c r="A21" s="23" t="s">
        <v>281</v>
      </c>
      <c r="B21" s="22" t="s">
        <v>280</v>
      </c>
      <c r="C21" s="21">
        <v>0</v>
      </c>
      <c r="D21" s="21">
        <v>52696897</v>
      </c>
      <c r="E21" s="21">
        <v>0</v>
      </c>
      <c r="F21" s="21">
        <v>39500000</v>
      </c>
      <c r="G21" s="101">
        <v>0</v>
      </c>
      <c r="H21" s="21">
        <v>0</v>
      </c>
    </row>
    <row r="22" spans="1:10" x14ac:dyDescent="0.25">
      <c r="A22" s="23" t="s">
        <v>279</v>
      </c>
      <c r="B22" s="22" t="s">
        <v>278</v>
      </c>
      <c r="C22" s="21">
        <v>0</v>
      </c>
      <c r="D22" s="21">
        <v>0</v>
      </c>
      <c r="E22" s="21">
        <v>0</v>
      </c>
      <c r="F22" s="21">
        <v>0</v>
      </c>
      <c r="G22" s="101">
        <v>0</v>
      </c>
      <c r="H22" s="21">
        <v>0</v>
      </c>
    </row>
    <row r="23" spans="1:10" x14ac:dyDescent="0.25">
      <c r="A23" s="23" t="s">
        <v>277</v>
      </c>
      <c r="B23" s="22" t="s">
        <v>276</v>
      </c>
      <c r="C23" s="21">
        <v>0</v>
      </c>
      <c r="D23" s="21">
        <v>0</v>
      </c>
      <c r="E23" s="21">
        <v>0</v>
      </c>
      <c r="F23" s="21">
        <v>0</v>
      </c>
      <c r="G23" s="101">
        <v>0</v>
      </c>
      <c r="H23" s="101">
        <v>0</v>
      </c>
    </row>
    <row r="24" spans="1:10" x14ac:dyDescent="0.25">
      <c r="A24" s="23" t="s">
        <v>275</v>
      </c>
      <c r="B24" s="22" t="s">
        <v>274</v>
      </c>
      <c r="C24" s="21">
        <v>0</v>
      </c>
      <c r="D24" s="21">
        <v>0</v>
      </c>
      <c r="E24" s="21">
        <v>0</v>
      </c>
      <c r="F24" s="21">
        <v>0</v>
      </c>
      <c r="G24" s="101">
        <v>0</v>
      </c>
      <c r="H24" s="21">
        <v>0</v>
      </c>
    </row>
    <row r="25" spans="1:10" x14ac:dyDescent="0.25">
      <c r="A25" s="97" t="s">
        <v>273</v>
      </c>
      <c r="B25" s="96" t="s">
        <v>272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100">
        <v>0</v>
      </c>
    </row>
    <row r="26" spans="1:10" x14ac:dyDescent="0.25">
      <c r="A26" s="94" t="s">
        <v>271</v>
      </c>
      <c r="B26" s="93" t="s">
        <v>270</v>
      </c>
      <c r="C26" s="92">
        <v>0</v>
      </c>
      <c r="D26" s="92">
        <v>0</v>
      </c>
      <c r="E26" s="92">
        <v>0</v>
      </c>
      <c r="F26" s="92">
        <v>0</v>
      </c>
      <c r="G26" s="12">
        <v>0</v>
      </c>
      <c r="H26" s="92">
        <v>0</v>
      </c>
    </row>
    <row r="27" spans="1:10" x14ac:dyDescent="0.25">
      <c r="A27" s="91" t="s">
        <v>269</v>
      </c>
      <c r="B27" s="90" t="s">
        <v>268</v>
      </c>
      <c r="C27" s="33">
        <v>36440900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</row>
    <row r="28" spans="1:10" ht="12.75" x14ac:dyDescent="0.25">
      <c r="A28" s="239" t="s">
        <v>267</v>
      </c>
      <c r="B28" s="228"/>
      <c r="C28" s="24">
        <v>3329553484</v>
      </c>
      <c r="D28" s="24">
        <v>3329553484</v>
      </c>
      <c r="E28" s="24">
        <v>358715428</v>
      </c>
      <c r="F28" s="24">
        <v>133491555</v>
      </c>
      <c r="G28" s="24">
        <v>0</v>
      </c>
      <c r="H28" s="99">
        <v>0</v>
      </c>
    </row>
    <row r="29" spans="1:10" ht="9.9499999999999993" customHeight="1" x14ac:dyDescent="0.25">
      <c r="A29" s="98" t="s">
        <v>314</v>
      </c>
    </row>
    <row r="30" spans="1:10" ht="45" x14ac:dyDescent="0.25">
      <c r="A30" s="393" t="s">
        <v>313</v>
      </c>
      <c r="B30" s="358" t="s">
        <v>312</v>
      </c>
      <c r="C30" s="350" t="s">
        <v>731</v>
      </c>
      <c r="D30" s="351"/>
      <c r="E30" s="350" t="s">
        <v>151</v>
      </c>
      <c r="F30" s="351"/>
      <c r="G30" s="8" t="s">
        <v>311</v>
      </c>
      <c r="H30" s="8" t="s">
        <v>310</v>
      </c>
      <c r="I30" s="350" t="s">
        <v>93</v>
      </c>
      <c r="J30" s="351"/>
    </row>
    <row r="31" spans="1:10" ht="12.75" x14ac:dyDescent="0.25">
      <c r="A31" s="388"/>
      <c r="B31" s="389"/>
      <c r="C31" s="387"/>
      <c r="D31" s="388"/>
      <c r="E31" s="387" t="s">
        <v>118</v>
      </c>
      <c r="F31" s="388"/>
      <c r="G31" s="6"/>
      <c r="H31" s="6"/>
      <c r="I31" s="387" t="s">
        <v>309</v>
      </c>
      <c r="J31" s="388"/>
    </row>
    <row r="32" spans="1:10" ht="12.75" x14ac:dyDescent="0.25">
      <c r="A32" s="388"/>
      <c r="B32" s="389"/>
      <c r="C32" s="8" t="s">
        <v>79</v>
      </c>
      <c r="D32" s="8" t="s">
        <v>77</v>
      </c>
      <c r="E32" s="8" t="s">
        <v>79</v>
      </c>
      <c r="F32" s="8" t="s">
        <v>77</v>
      </c>
      <c r="G32" s="350" t="s">
        <v>79</v>
      </c>
      <c r="H32" s="351"/>
      <c r="I32" s="8" t="s">
        <v>79</v>
      </c>
      <c r="J32" s="8" t="s">
        <v>77</v>
      </c>
    </row>
    <row r="33" spans="1:10" x14ac:dyDescent="0.25">
      <c r="A33" s="94" t="s">
        <v>308</v>
      </c>
      <c r="B33" s="93" t="s">
        <v>307</v>
      </c>
      <c r="C33" s="12">
        <v>101625029</v>
      </c>
      <c r="D33" s="12">
        <v>352272683</v>
      </c>
      <c r="E33" s="12">
        <v>101625029</v>
      </c>
      <c r="F33" s="12">
        <v>352272683</v>
      </c>
      <c r="G33" s="12">
        <v>0</v>
      </c>
      <c r="H33" s="12">
        <v>460340457</v>
      </c>
      <c r="I33" s="12">
        <v>3753453041</v>
      </c>
      <c r="J33" s="12">
        <v>3723120825</v>
      </c>
    </row>
    <row r="34" spans="1:10" x14ac:dyDescent="0.25">
      <c r="A34" s="23" t="s">
        <v>306</v>
      </c>
      <c r="B34" s="22" t="s">
        <v>305</v>
      </c>
      <c r="C34" s="21">
        <v>-85189591</v>
      </c>
      <c r="D34" s="21">
        <v>324243523</v>
      </c>
      <c r="E34" s="21">
        <v>-85189591</v>
      </c>
      <c r="F34" s="21">
        <v>324243523</v>
      </c>
      <c r="G34" s="21">
        <v>0</v>
      </c>
      <c r="H34" s="21">
        <v>49484938</v>
      </c>
      <c r="I34" s="21">
        <v>1126094336</v>
      </c>
      <c r="J34" s="21">
        <v>3095817982</v>
      </c>
    </row>
    <row r="35" spans="1:10" x14ac:dyDescent="0.25">
      <c r="A35" s="23" t="s">
        <v>304</v>
      </c>
      <c r="B35" s="22" t="s">
        <v>303</v>
      </c>
      <c r="C35" s="21">
        <v>-2500000</v>
      </c>
      <c r="D35" s="21">
        <v>0</v>
      </c>
      <c r="E35" s="21">
        <v>-2500000</v>
      </c>
      <c r="F35" s="21">
        <v>0</v>
      </c>
      <c r="G35" s="21">
        <v>0</v>
      </c>
      <c r="H35" s="21">
        <v>-2387345</v>
      </c>
      <c r="I35" s="21">
        <v>35646448</v>
      </c>
      <c r="J35" s="21">
        <v>76364651</v>
      </c>
    </row>
    <row r="36" spans="1:10" x14ac:dyDescent="0.25">
      <c r="A36" s="23" t="s">
        <v>302</v>
      </c>
      <c r="B36" s="22" t="s">
        <v>301</v>
      </c>
      <c r="C36" s="21">
        <v>28220000</v>
      </c>
      <c r="D36" s="21">
        <v>0</v>
      </c>
      <c r="E36" s="21">
        <v>28220000</v>
      </c>
      <c r="F36" s="21">
        <v>0</v>
      </c>
      <c r="G36" s="21">
        <v>0</v>
      </c>
      <c r="H36" s="21">
        <v>58779630</v>
      </c>
      <c r="I36" s="21">
        <v>434477892</v>
      </c>
      <c r="J36" s="21">
        <v>49500000</v>
      </c>
    </row>
    <row r="37" spans="1:10" x14ac:dyDescent="0.25">
      <c r="A37" s="23" t="s">
        <v>300</v>
      </c>
      <c r="B37" s="22" t="s">
        <v>299</v>
      </c>
      <c r="C37" s="21">
        <v>7600422</v>
      </c>
      <c r="D37" s="21">
        <v>717422</v>
      </c>
      <c r="E37" s="21">
        <v>7600422</v>
      </c>
      <c r="F37" s="21">
        <v>717422</v>
      </c>
      <c r="G37" s="21">
        <v>0</v>
      </c>
      <c r="H37" s="21">
        <v>27331387</v>
      </c>
      <c r="I37" s="21">
        <v>257012829</v>
      </c>
      <c r="J37" s="21">
        <v>32717422</v>
      </c>
    </row>
    <row r="38" spans="1:10" x14ac:dyDescent="0.25">
      <c r="A38" s="23" t="s">
        <v>298</v>
      </c>
      <c r="B38" s="22" t="s">
        <v>297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</row>
    <row r="39" spans="1:10" x14ac:dyDescent="0.25">
      <c r="A39" s="23" t="s">
        <v>296</v>
      </c>
      <c r="B39" s="22" t="s">
        <v>295</v>
      </c>
      <c r="C39" s="21">
        <v>19571349</v>
      </c>
      <c r="D39" s="21">
        <v>0</v>
      </c>
      <c r="E39" s="21">
        <v>19571349</v>
      </c>
      <c r="F39" s="21">
        <v>0</v>
      </c>
      <c r="G39" s="21">
        <v>0</v>
      </c>
      <c r="H39" s="21">
        <v>42551954</v>
      </c>
      <c r="I39" s="21">
        <v>436647378</v>
      </c>
      <c r="J39" s="21">
        <v>243841323</v>
      </c>
    </row>
    <row r="40" spans="1:10" x14ac:dyDescent="0.25">
      <c r="A40" s="23" t="s">
        <v>294</v>
      </c>
      <c r="B40" s="22" t="s">
        <v>293</v>
      </c>
      <c r="C40" s="21">
        <v>1595000</v>
      </c>
      <c r="D40" s="21">
        <v>0</v>
      </c>
      <c r="E40" s="21">
        <v>1595000</v>
      </c>
      <c r="F40" s="21">
        <v>0</v>
      </c>
      <c r="G40" s="21">
        <v>0</v>
      </c>
      <c r="H40" s="21">
        <v>10169409</v>
      </c>
      <c r="I40" s="21">
        <v>89736031</v>
      </c>
      <c r="J40" s="21">
        <v>7159905</v>
      </c>
    </row>
    <row r="41" spans="1:10" x14ac:dyDescent="0.25">
      <c r="A41" s="23" t="s">
        <v>292</v>
      </c>
      <c r="B41" s="22" t="s">
        <v>291</v>
      </c>
      <c r="C41" s="21">
        <v>22730817</v>
      </c>
      <c r="D41" s="21">
        <v>13922717</v>
      </c>
      <c r="E41" s="21">
        <v>22730817</v>
      </c>
      <c r="F41" s="21">
        <v>13922717</v>
      </c>
      <c r="G41" s="21">
        <v>0</v>
      </c>
      <c r="H41" s="21">
        <v>99239948</v>
      </c>
      <c r="I41" s="21">
        <v>201273868</v>
      </c>
      <c r="J41" s="21">
        <v>18222717</v>
      </c>
    </row>
    <row r="42" spans="1:10" x14ac:dyDescent="0.25">
      <c r="A42" s="23" t="s">
        <v>290</v>
      </c>
      <c r="B42" s="22" t="s">
        <v>289</v>
      </c>
      <c r="C42" s="21">
        <v>78837032</v>
      </c>
      <c r="D42" s="21">
        <v>0</v>
      </c>
      <c r="E42" s="21">
        <v>78837032</v>
      </c>
      <c r="F42" s="21">
        <v>0</v>
      </c>
      <c r="G42" s="21">
        <v>0</v>
      </c>
      <c r="H42" s="21">
        <v>100975443</v>
      </c>
      <c r="I42" s="21">
        <v>819678936</v>
      </c>
      <c r="J42" s="21">
        <v>175677804</v>
      </c>
    </row>
    <row r="43" spans="1:10" x14ac:dyDescent="0.25">
      <c r="A43" s="23" t="s">
        <v>288</v>
      </c>
      <c r="B43" s="22" t="s">
        <v>287</v>
      </c>
      <c r="C43" s="21">
        <v>30760000</v>
      </c>
      <c r="D43" s="21">
        <v>13389021</v>
      </c>
      <c r="E43" s="21">
        <v>30760000</v>
      </c>
      <c r="F43" s="21">
        <v>13389021</v>
      </c>
      <c r="G43" s="21">
        <v>0</v>
      </c>
      <c r="H43" s="21">
        <v>74195093</v>
      </c>
      <c r="I43" s="21">
        <v>352885323</v>
      </c>
      <c r="J43" s="21">
        <v>23819021</v>
      </c>
    </row>
    <row r="44" spans="1:10" x14ac:dyDescent="0.25">
      <c r="A44" s="94" t="s">
        <v>286</v>
      </c>
      <c r="B44" s="93" t="s">
        <v>285</v>
      </c>
      <c r="C44" s="12">
        <v>0</v>
      </c>
      <c r="D44" s="12">
        <v>-39500000</v>
      </c>
      <c r="E44" s="12">
        <v>0</v>
      </c>
      <c r="F44" s="12">
        <v>-39500000</v>
      </c>
      <c r="G44" s="12">
        <v>0</v>
      </c>
      <c r="H44" s="12">
        <v>0</v>
      </c>
      <c r="I44" s="12">
        <v>0</v>
      </c>
      <c r="J44" s="12">
        <v>52696897</v>
      </c>
    </row>
    <row r="45" spans="1:10" x14ac:dyDescent="0.25">
      <c r="A45" s="23" t="s">
        <v>284</v>
      </c>
      <c r="B45" s="22" t="s">
        <v>283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</row>
    <row r="46" spans="1:10" x14ac:dyDescent="0.25">
      <c r="A46" s="23" t="s">
        <v>282</v>
      </c>
      <c r="B46" s="22" t="s">
        <v>175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</row>
    <row r="47" spans="1:10" x14ac:dyDescent="0.25">
      <c r="A47" s="23" t="s">
        <v>281</v>
      </c>
      <c r="B47" s="22" t="s">
        <v>280</v>
      </c>
      <c r="C47" s="21">
        <v>0</v>
      </c>
      <c r="D47" s="21">
        <v>-39500000</v>
      </c>
      <c r="E47" s="21">
        <v>0</v>
      </c>
      <c r="F47" s="21">
        <v>-39500000</v>
      </c>
      <c r="G47" s="21">
        <v>0</v>
      </c>
      <c r="H47" s="21">
        <v>0</v>
      </c>
      <c r="I47" s="21">
        <v>0</v>
      </c>
      <c r="J47" s="21">
        <v>52696897</v>
      </c>
    </row>
    <row r="48" spans="1:10" x14ac:dyDescent="0.25">
      <c r="A48" s="23" t="s">
        <v>279</v>
      </c>
      <c r="B48" s="22" t="s">
        <v>278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</row>
    <row r="49" spans="1:10" x14ac:dyDescent="0.25">
      <c r="A49" s="23" t="s">
        <v>277</v>
      </c>
      <c r="B49" s="22" t="s">
        <v>276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</row>
    <row r="50" spans="1:10" x14ac:dyDescent="0.25">
      <c r="A50" s="23" t="s">
        <v>275</v>
      </c>
      <c r="B50" s="22" t="s">
        <v>274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</row>
    <row r="51" spans="1:10" x14ac:dyDescent="0.25">
      <c r="A51" s="97" t="s">
        <v>273</v>
      </c>
      <c r="B51" s="96" t="s">
        <v>272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</row>
    <row r="52" spans="1:10" x14ac:dyDescent="0.25">
      <c r="A52" s="94" t="s">
        <v>271</v>
      </c>
      <c r="B52" s="93" t="s">
        <v>270</v>
      </c>
      <c r="C52" s="92">
        <v>0</v>
      </c>
      <c r="D52" s="92">
        <v>0</v>
      </c>
      <c r="E52" s="92">
        <v>0</v>
      </c>
      <c r="F52" s="92">
        <v>0</v>
      </c>
      <c r="G52" s="12">
        <v>0</v>
      </c>
      <c r="H52" s="92">
        <v>0</v>
      </c>
      <c r="I52" s="12">
        <v>0</v>
      </c>
      <c r="J52" s="12">
        <v>0</v>
      </c>
    </row>
    <row r="53" spans="1:10" x14ac:dyDescent="0.25">
      <c r="A53" s="91" t="s">
        <v>269</v>
      </c>
      <c r="B53" s="90" t="s">
        <v>268</v>
      </c>
      <c r="C53" s="33">
        <v>21966627</v>
      </c>
      <c r="D53" s="89">
        <v>0</v>
      </c>
      <c r="E53" s="33">
        <v>21966627</v>
      </c>
      <c r="F53" s="89">
        <v>0</v>
      </c>
      <c r="G53" s="89">
        <v>0</v>
      </c>
      <c r="H53" s="33">
        <v>21966627</v>
      </c>
      <c r="I53" s="33">
        <v>58407527</v>
      </c>
      <c r="J53" s="33">
        <v>0</v>
      </c>
    </row>
    <row r="54" spans="1:10" ht="12.75" x14ac:dyDescent="0.25">
      <c r="A54" s="239" t="s">
        <v>267</v>
      </c>
      <c r="B54" s="228"/>
      <c r="C54" s="24">
        <v>123591656</v>
      </c>
      <c r="D54" s="24">
        <v>312772683</v>
      </c>
      <c r="E54" s="24">
        <v>123591656</v>
      </c>
      <c r="F54" s="24">
        <v>312772683</v>
      </c>
      <c r="G54" s="24">
        <v>0</v>
      </c>
      <c r="H54" s="24">
        <v>482307084</v>
      </c>
      <c r="I54" s="24">
        <v>3811860568</v>
      </c>
      <c r="J54" s="24">
        <v>3775817722</v>
      </c>
    </row>
    <row r="55" spans="1:10" x14ac:dyDescent="0.25">
      <c r="C55" s="88"/>
      <c r="D55" s="88"/>
      <c r="E55" s="88"/>
      <c r="F55" s="88"/>
      <c r="G55" s="88"/>
      <c r="H55" s="88"/>
      <c r="I55" s="88"/>
      <c r="J55" s="88"/>
    </row>
    <row r="56" spans="1:10" ht="12.75" x14ac:dyDescent="0.25">
      <c r="A56" s="390" t="s">
        <v>266</v>
      </c>
      <c r="B56" s="392"/>
      <c r="C56" s="88"/>
      <c r="D56" s="88"/>
      <c r="E56" s="88"/>
      <c r="F56" s="88"/>
      <c r="G56" s="88"/>
      <c r="H56" s="88"/>
      <c r="I56" s="12">
        <v>0</v>
      </c>
      <c r="J56" s="12">
        <v>36042846</v>
      </c>
    </row>
    <row r="57" spans="1:10" x14ac:dyDescent="0.25">
      <c r="C57" s="88"/>
      <c r="D57" s="88"/>
      <c r="E57" s="88"/>
      <c r="F57" s="88"/>
      <c r="G57" s="88"/>
      <c r="H57" s="88"/>
      <c r="I57" s="88"/>
      <c r="J57" s="88"/>
    </row>
    <row r="58" spans="1:10" ht="12.75" x14ac:dyDescent="0.25">
      <c r="A58" s="390" t="s">
        <v>93</v>
      </c>
      <c r="B58" s="391"/>
      <c r="C58" s="88"/>
      <c r="D58" s="88"/>
      <c r="E58" s="88"/>
      <c r="F58" s="88"/>
      <c r="G58" s="88"/>
      <c r="H58" s="88"/>
      <c r="I58" s="12">
        <f>I56+I54</f>
        <v>3811860568</v>
      </c>
      <c r="J58" s="12">
        <f>J56+J54</f>
        <v>3811860568</v>
      </c>
    </row>
  </sheetData>
  <mergeCells count="23">
    <mergeCell ref="A54:B54"/>
    <mergeCell ref="A28:B28"/>
    <mergeCell ref="A58:B58"/>
    <mergeCell ref="A56:B56"/>
    <mergeCell ref="A30:A32"/>
    <mergeCell ref="E31:F31"/>
    <mergeCell ref="G32:H32"/>
    <mergeCell ref="I31:J31"/>
    <mergeCell ref="B30:B32"/>
    <mergeCell ref="C31:D31"/>
    <mergeCell ref="E30:F30"/>
    <mergeCell ref="I30:J30"/>
    <mergeCell ref="C30:D30"/>
    <mergeCell ref="A1:I1"/>
    <mergeCell ref="A2:I2"/>
    <mergeCell ref="A4:A6"/>
    <mergeCell ref="B4:B6"/>
    <mergeCell ref="C4:D4"/>
    <mergeCell ref="E5:F5"/>
    <mergeCell ref="G4:H4"/>
    <mergeCell ref="C5:D5"/>
    <mergeCell ref="E4:F4"/>
    <mergeCell ref="G5:H5"/>
  </mergeCells>
  <printOptions horizontalCentered="1"/>
  <pageMargins left="7.874015748031496E-2" right="7.874015748031496E-2" top="0.39370078740157483" bottom="0.39370078740157483" header="0.19685039370078741" footer="0.19685039370078741"/>
  <pageSetup paperSize="9" scale="75" firstPageNumber="32" orientation="landscape" useFirstPageNumber="1" r:id="rId1"/>
  <headerFoot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showGridLines="0" workbookViewId="0">
      <selection activeCell="A18" sqref="A18:B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9" s="80" customFormat="1" ht="12.75" x14ac:dyDescent="0.25">
      <c r="A1" s="223" t="s">
        <v>119</v>
      </c>
      <c r="B1" s="349"/>
      <c r="C1" s="349"/>
      <c r="D1" s="349"/>
      <c r="E1" s="349"/>
      <c r="F1" s="349"/>
      <c r="G1" s="349"/>
      <c r="H1" s="349"/>
      <c r="I1" s="68" t="s">
        <v>118</v>
      </c>
    </row>
    <row r="2" spans="1:9" s="80" customFormat="1" ht="12.75" x14ac:dyDescent="0.25">
      <c r="A2" s="350" t="s">
        <v>174</v>
      </c>
      <c r="B2" s="351"/>
      <c r="C2" s="351"/>
      <c r="D2" s="351"/>
      <c r="E2" s="351"/>
      <c r="F2" s="351"/>
      <c r="G2" s="351"/>
      <c r="H2" s="351"/>
      <c r="I2" s="8" t="s">
        <v>265</v>
      </c>
    </row>
    <row r="3" spans="1:9" s="80" customFormat="1" ht="12.75" x14ac:dyDescent="0.25">
      <c r="A3" s="352" t="s">
        <v>172</v>
      </c>
      <c r="B3" s="353"/>
      <c r="C3" s="353"/>
      <c r="D3" s="353"/>
      <c r="E3" s="353"/>
      <c r="F3" s="353"/>
      <c r="G3" s="353"/>
      <c r="H3" s="353"/>
      <c r="I3" s="28"/>
    </row>
    <row r="4" spans="1:9" s="80" customFormat="1" x14ac:dyDescent="0.25"/>
    <row r="5" spans="1:9" s="80" customFormat="1" ht="12.75" x14ac:dyDescent="0.25">
      <c r="A5" s="229" t="s">
        <v>264</v>
      </c>
      <c r="B5" s="354"/>
      <c r="C5" s="354"/>
      <c r="D5" s="354"/>
      <c r="E5" s="354"/>
      <c r="F5" s="354"/>
      <c r="G5" s="354"/>
      <c r="H5" s="87" t="s">
        <v>169</v>
      </c>
      <c r="I5" s="86">
        <v>0</v>
      </c>
    </row>
    <row r="6" spans="1:9" s="77" customFormat="1" ht="9" x14ac:dyDescent="0.25">
      <c r="A6" s="79" t="s">
        <v>168</v>
      </c>
      <c r="B6" s="79"/>
      <c r="C6" s="79">
        <v>1</v>
      </c>
      <c r="D6" s="79">
        <v>2</v>
      </c>
      <c r="E6" s="79">
        <v>3</v>
      </c>
      <c r="F6" s="79">
        <v>4</v>
      </c>
      <c r="G6" s="79">
        <v>5</v>
      </c>
      <c r="H6" s="85">
        <v>8</v>
      </c>
      <c r="I6" s="85" t="s">
        <v>93</v>
      </c>
    </row>
    <row r="7" spans="1:9" s="77" customFormat="1" ht="36" x14ac:dyDescent="0.25">
      <c r="A7" s="78" t="s">
        <v>161</v>
      </c>
      <c r="B7" s="78" t="s">
        <v>0</v>
      </c>
      <c r="C7" s="78" t="s">
        <v>263</v>
      </c>
      <c r="D7" s="78" t="s">
        <v>262</v>
      </c>
      <c r="E7" s="78" t="s">
        <v>261</v>
      </c>
      <c r="F7" s="78" t="s">
        <v>260</v>
      </c>
      <c r="G7" s="78" t="s">
        <v>259</v>
      </c>
      <c r="H7" s="78" t="s">
        <v>178</v>
      </c>
      <c r="I7" s="78" t="s">
        <v>156</v>
      </c>
    </row>
    <row r="8" spans="1:9" x14ac:dyDescent="0.25">
      <c r="A8" s="76" t="s">
        <v>155</v>
      </c>
      <c r="B8" s="75"/>
      <c r="C8" s="74"/>
      <c r="D8" s="74"/>
      <c r="E8" s="74"/>
      <c r="F8" s="74"/>
      <c r="G8" s="74"/>
      <c r="H8" s="74"/>
      <c r="I8" s="74">
        <f t="shared" ref="I8:I39" si="0">SUM(C8:H8)</f>
        <v>0</v>
      </c>
    </row>
    <row r="9" spans="1:9" ht="12.75" x14ac:dyDescent="0.25">
      <c r="A9" s="347" t="s">
        <v>78</v>
      </c>
      <c r="B9" s="348"/>
      <c r="C9" s="12">
        <v>0</v>
      </c>
      <c r="D9" s="12">
        <v>618022716</v>
      </c>
      <c r="E9" s="12">
        <v>237302024</v>
      </c>
      <c r="F9" s="12">
        <v>8676800</v>
      </c>
      <c r="G9" s="12">
        <v>6040000</v>
      </c>
      <c r="H9" s="12">
        <v>206567858</v>
      </c>
      <c r="I9" s="12">
        <f t="shared" si="0"/>
        <v>1076609398</v>
      </c>
    </row>
    <row r="10" spans="1:9" ht="12.75" x14ac:dyDescent="0.25">
      <c r="A10" s="345" t="s">
        <v>121</v>
      </c>
      <c r="B10" s="346"/>
      <c r="C10" s="24">
        <v>0</v>
      </c>
      <c r="D10" s="24">
        <v>116362577</v>
      </c>
      <c r="E10" s="24">
        <v>6140276</v>
      </c>
      <c r="F10" s="24">
        <v>380000</v>
      </c>
      <c r="G10" s="24">
        <v>832005</v>
      </c>
      <c r="H10" s="24">
        <v>10959671</v>
      </c>
      <c r="I10" s="24">
        <f t="shared" si="0"/>
        <v>134674529</v>
      </c>
    </row>
    <row r="11" spans="1:9" ht="12.75" x14ac:dyDescent="0.25">
      <c r="A11" s="345" t="s">
        <v>732</v>
      </c>
      <c r="B11" s="346"/>
      <c r="C11" s="24">
        <v>0</v>
      </c>
      <c r="D11" s="24">
        <v>-123001158</v>
      </c>
      <c r="E11" s="24">
        <v>14330000</v>
      </c>
      <c r="F11" s="24">
        <v>11771567</v>
      </c>
      <c r="G11" s="24">
        <v>600000</v>
      </c>
      <c r="H11" s="24">
        <v>11110000</v>
      </c>
      <c r="I11" s="24">
        <f t="shared" si="0"/>
        <v>-85189591</v>
      </c>
    </row>
    <row r="12" spans="1:9" ht="12.75" x14ac:dyDescent="0.25">
      <c r="A12" s="345" t="s">
        <v>151</v>
      </c>
      <c r="B12" s="346"/>
      <c r="C12" s="24">
        <v>0</v>
      </c>
      <c r="D12" s="24">
        <v>-123001158</v>
      </c>
      <c r="E12" s="24">
        <v>14330000</v>
      </c>
      <c r="F12" s="24">
        <v>11771567</v>
      </c>
      <c r="G12" s="24">
        <v>600000</v>
      </c>
      <c r="H12" s="24">
        <v>11110000</v>
      </c>
      <c r="I12" s="24">
        <f t="shared" si="0"/>
        <v>-85189591</v>
      </c>
    </row>
    <row r="13" spans="1:9" ht="12.75" x14ac:dyDescent="0.25">
      <c r="A13" s="355" t="s">
        <v>154</v>
      </c>
      <c r="B13" s="356"/>
      <c r="C13" s="64"/>
      <c r="D13" s="64"/>
      <c r="E13" s="64"/>
      <c r="F13" s="64"/>
      <c r="G13" s="64"/>
      <c r="H13" s="64"/>
      <c r="I13" s="64">
        <f t="shared" si="0"/>
        <v>0</v>
      </c>
    </row>
    <row r="14" spans="1:9" ht="12.75" x14ac:dyDescent="0.25">
      <c r="A14" s="355" t="s">
        <v>153</v>
      </c>
      <c r="B14" s="356"/>
      <c r="C14" s="64">
        <v>0</v>
      </c>
      <c r="D14" s="64">
        <v>-6638581</v>
      </c>
      <c r="E14" s="64">
        <v>20470276</v>
      </c>
      <c r="F14" s="64">
        <v>12151567</v>
      </c>
      <c r="G14" s="64">
        <v>1432005</v>
      </c>
      <c r="H14" s="64">
        <v>22069671</v>
      </c>
      <c r="I14" s="64">
        <f t="shared" si="0"/>
        <v>49484938</v>
      </c>
    </row>
    <row r="15" spans="1:9" x14ac:dyDescent="0.25">
      <c r="A15" s="76" t="s">
        <v>152</v>
      </c>
      <c r="B15" s="75"/>
      <c r="C15" s="74"/>
      <c r="D15" s="74"/>
      <c r="E15" s="74"/>
      <c r="F15" s="74"/>
      <c r="G15" s="74"/>
      <c r="H15" s="74"/>
      <c r="I15" s="74">
        <f t="shared" si="0"/>
        <v>0</v>
      </c>
    </row>
    <row r="16" spans="1:9" ht="12.75" x14ac:dyDescent="0.25">
      <c r="A16" s="347" t="s">
        <v>78</v>
      </c>
      <c r="B16" s="348"/>
      <c r="C16" s="12">
        <v>183188305</v>
      </c>
      <c r="D16" s="12">
        <v>2141373762</v>
      </c>
      <c r="E16" s="12">
        <v>3000000</v>
      </c>
      <c r="F16" s="12">
        <v>0</v>
      </c>
      <c r="G16" s="12">
        <v>0</v>
      </c>
      <c r="H16" s="12">
        <v>389500000</v>
      </c>
      <c r="I16" s="12">
        <f t="shared" si="0"/>
        <v>2717062067</v>
      </c>
    </row>
    <row r="17" spans="1:9" ht="12.75" x14ac:dyDescent="0.25">
      <c r="A17" s="345" t="s">
        <v>121</v>
      </c>
      <c r="B17" s="346"/>
      <c r="C17" s="24">
        <v>53579027</v>
      </c>
      <c r="D17" s="24">
        <v>933365</v>
      </c>
      <c r="E17" s="24">
        <v>0</v>
      </c>
      <c r="F17" s="24">
        <v>0</v>
      </c>
      <c r="G17" s="24">
        <v>0</v>
      </c>
      <c r="H17" s="24">
        <v>0</v>
      </c>
      <c r="I17" s="24">
        <f t="shared" si="0"/>
        <v>54512392</v>
      </c>
    </row>
    <row r="18" spans="1:9" ht="12.75" x14ac:dyDescent="0.25">
      <c r="A18" s="345" t="s">
        <v>732</v>
      </c>
      <c r="B18" s="346"/>
      <c r="C18" s="24">
        <v>367322279</v>
      </c>
      <c r="D18" s="24">
        <v>-55523025</v>
      </c>
      <c r="E18" s="24">
        <v>0</v>
      </c>
      <c r="F18" s="24">
        <v>0</v>
      </c>
      <c r="G18" s="24">
        <v>0</v>
      </c>
      <c r="H18" s="24">
        <v>12444269</v>
      </c>
      <c r="I18" s="24">
        <f t="shared" si="0"/>
        <v>324243523</v>
      </c>
    </row>
    <row r="19" spans="1:9" ht="12.75" x14ac:dyDescent="0.25">
      <c r="A19" s="345" t="s">
        <v>151</v>
      </c>
      <c r="B19" s="346"/>
      <c r="C19" s="24">
        <v>367322279</v>
      </c>
      <c r="D19" s="24">
        <v>-55523025</v>
      </c>
      <c r="E19" s="24">
        <v>0</v>
      </c>
      <c r="F19" s="24">
        <v>0</v>
      </c>
      <c r="G19" s="24">
        <v>0</v>
      </c>
      <c r="H19" s="24">
        <v>12444269</v>
      </c>
      <c r="I19" s="24">
        <f t="shared" si="0"/>
        <v>324243523</v>
      </c>
    </row>
    <row r="20" spans="1:9" x14ac:dyDescent="0.25">
      <c r="A20" s="76"/>
      <c r="B20" s="75"/>
      <c r="C20" s="74"/>
      <c r="D20" s="74"/>
      <c r="E20" s="74"/>
      <c r="F20" s="74"/>
      <c r="G20" s="74"/>
      <c r="H20" s="74"/>
      <c r="I20" s="74">
        <f t="shared" si="0"/>
        <v>0</v>
      </c>
    </row>
    <row r="21" spans="1:9" x14ac:dyDescent="0.25">
      <c r="A21" s="76" t="s">
        <v>150</v>
      </c>
      <c r="B21" s="75"/>
      <c r="C21" s="74"/>
      <c r="D21" s="74"/>
      <c r="E21" s="74"/>
      <c r="F21" s="74"/>
      <c r="G21" s="74"/>
      <c r="H21" s="74"/>
      <c r="I21" s="74">
        <f t="shared" si="0"/>
        <v>0</v>
      </c>
    </row>
    <row r="22" spans="1:9" ht="12.75" x14ac:dyDescent="0.25">
      <c r="A22" s="347" t="s">
        <v>79</v>
      </c>
      <c r="B22" s="348"/>
      <c r="C22" s="12">
        <v>0</v>
      </c>
      <c r="D22" s="12">
        <v>611384135</v>
      </c>
      <c r="E22" s="12">
        <v>257772300</v>
      </c>
      <c r="F22" s="12">
        <v>20828367</v>
      </c>
      <c r="G22" s="12">
        <v>7472005</v>
      </c>
      <c r="H22" s="12">
        <v>228637529</v>
      </c>
      <c r="I22" s="12">
        <f t="shared" si="0"/>
        <v>1126094336</v>
      </c>
    </row>
    <row r="23" spans="1:9" ht="18" x14ac:dyDescent="0.25">
      <c r="A23" s="73">
        <v>602</v>
      </c>
      <c r="B23" s="72" t="s">
        <v>258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48661225</v>
      </c>
      <c r="I23" s="64">
        <f t="shared" si="0"/>
        <v>48661225</v>
      </c>
    </row>
    <row r="24" spans="1:9" ht="18" x14ac:dyDescent="0.25">
      <c r="A24" s="73">
        <v>606</v>
      </c>
      <c r="B24" s="72" t="s">
        <v>149</v>
      </c>
      <c r="C24" s="64">
        <v>0</v>
      </c>
      <c r="D24" s="64">
        <v>5653980</v>
      </c>
      <c r="E24" s="64">
        <v>6360560</v>
      </c>
      <c r="F24" s="64">
        <v>0</v>
      </c>
      <c r="G24" s="64">
        <v>0</v>
      </c>
      <c r="H24" s="64">
        <v>13645046</v>
      </c>
      <c r="I24" s="64">
        <f t="shared" si="0"/>
        <v>25659586</v>
      </c>
    </row>
    <row r="25" spans="1:9" x14ac:dyDescent="0.25">
      <c r="A25" s="73">
        <v>613</v>
      </c>
      <c r="B25" s="72" t="s">
        <v>148</v>
      </c>
      <c r="C25" s="64">
        <v>0</v>
      </c>
      <c r="D25" s="64">
        <v>1712190</v>
      </c>
      <c r="E25" s="64">
        <v>650000</v>
      </c>
      <c r="F25" s="64">
        <v>0</v>
      </c>
      <c r="G25" s="64">
        <v>0</v>
      </c>
      <c r="H25" s="64">
        <v>3422000</v>
      </c>
      <c r="I25" s="64">
        <f t="shared" si="0"/>
        <v>5784190</v>
      </c>
    </row>
    <row r="26" spans="1:9" x14ac:dyDescent="0.25">
      <c r="A26" s="73">
        <v>614</v>
      </c>
      <c r="B26" s="72" t="s">
        <v>257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100000</v>
      </c>
      <c r="I26" s="64">
        <f t="shared" si="0"/>
        <v>100000</v>
      </c>
    </row>
    <row r="27" spans="1:9" x14ac:dyDescent="0.25">
      <c r="A27" s="73">
        <v>615</v>
      </c>
      <c r="B27" s="72" t="s">
        <v>147</v>
      </c>
      <c r="C27" s="64">
        <v>0</v>
      </c>
      <c r="D27" s="64">
        <v>5524354</v>
      </c>
      <c r="E27" s="64">
        <v>1425900</v>
      </c>
      <c r="F27" s="64">
        <v>0</v>
      </c>
      <c r="G27" s="64">
        <v>0</v>
      </c>
      <c r="H27" s="64">
        <v>11491533</v>
      </c>
      <c r="I27" s="64">
        <f t="shared" si="0"/>
        <v>18441787</v>
      </c>
    </row>
    <row r="28" spans="1:9" x14ac:dyDescent="0.25">
      <c r="A28" s="73">
        <v>616</v>
      </c>
      <c r="B28" s="72" t="s">
        <v>177</v>
      </c>
      <c r="C28" s="64">
        <v>0</v>
      </c>
      <c r="D28" s="64">
        <v>12910000</v>
      </c>
      <c r="E28" s="64">
        <v>0</v>
      </c>
      <c r="F28" s="64">
        <v>0</v>
      </c>
      <c r="G28" s="64">
        <v>0</v>
      </c>
      <c r="H28" s="64">
        <v>0</v>
      </c>
      <c r="I28" s="64">
        <f t="shared" si="0"/>
        <v>12910000</v>
      </c>
    </row>
    <row r="29" spans="1:9" x14ac:dyDescent="0.25">
      <c r="A29" s="73">
        <v>617</v>
      </c>
      <c r="B29" s="72" t="s">
        <v>190</v>
      </c>
      <c r="C29" s="64">
        <v>0</v>
      </c>
      <c r="D29" s="64">
        <v>2983294</v>
      </c>
      <c r="E29" s="64">
        <v>0</v>
      </c>
      <c r="F29" s="64">
        <v>0</v>
      </c>
      <c r="G29" s="64">
        <v>0</v>
      </c>
      <c r="H29" s="64">
        <v>0</v>
      </c>
      <c r="I29" s="64">
        <f t="shared" si="0"/>
        <v>2983294</v>
      </c>
    </row>
    <row r="30" spans="1:9" x14ac:dyDescent="0.25">
      <c r="A30" s="73">
        <v>618</v>
      </c>
      <c r="B30" s="72" t="s">
        <v>146</v>
      </c>
      <c r="C30" s="64">
        <v>0</v>
      </c>
      <c r="D30" s="64">
        <v>10986186</v>
      </c>
      <c r="E30" s="64">
        <v>0</v>
      </c>
      <c r="F30" s="64">
        <v>0</v>
      </c>
      <c r="G30" s="64">
        <v>0</v>
      </c>
      <c r="H30" s="64">
        <v>120000</v>
      </c>
      <c r="I30" s="64">
        <f t="shared" si="0"/>
        <v>11106186</v>
      </c>
    </row>
    <row r="31" spans="1:9" ht="18" x14ac:dyDescent="0.25">
      <c r="A31" s="73">
        <v>622</v>
      </c>
      <c r="B31" s="72" t="s">
        <v>145</v>
      </c>
      <c r="C31" s="64">
        <v>0</v>
      </c>
      <c r="D31" s="64">
        <v>40553057</v>
      </c>
      <c r="E31" s="64">
        <v>1000000</v>
      </c>
      <c r="F31" s="64">
        <v>0</v>
      </c>
      <c r="G31" s="64">
        <v>0</v>
      </c>
      <c r="H31" s="64">
        <v>0</v>
      </c>
      <c r="I31" s="64">
        <f t="shared" si="0"/>
        <v>41553057</v>
      </c>
    </row>
    <row r="32" spans="1:9" ht="18" x14ac:dyDescent="0.25">
      <c r="A32" s="73">
        <v>623</v>
      </c>
      <c r="B32" s="72" t="s">
        <v>144</v>
      </c>
      <c r="C32" s="64">
        <v>0</v>
      </c>
      <c r="D32" s="64">
        <v>4031018</v>
      </c>
      <c r="E32" s="64">
        <v>10874370</v>
      </c>
      <c r="F32" s="64">
        <v>0</v>
      </c>
      <c r="G32" s="64">
        <v>0</v>
      </c>
      <c r="H32" s="64">
        <v>459826</v>
      </c>
      <c r="I32" s="64">
        <f t="shared" si="0"/>
        <v>15365214</v>
      </c>
    </row>
    <row r="33" spans="1:9" ht="18" x14ac:dyDescent="0.25">
      <c r="A33" s="73">
        <v>624</v>
      </c>
      <c r="B33" s="72" t="s">
        <v>143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2709728</v>
      </c>
      <c r="I33" s="64">
        <f t="shared" si="0"/>
        <v>2709728</v>
      </c>
    </row>
    <row r="34" spans="1:9" x14ac:dyDescent="0.25">
      <c r="A34" s="73">
        <v>625</v>
      </c>
      <c r="B34" s="72" t="s">
        <v>142</v>
      </c>
      <c r="C34" s="64">
        <v>0</v>
      </c>
      <c r="D34" s="64">
        <v>17189966</v>
      </c>
      <c r="E34" s="64">
        <v>16196446</v>
      </c>
      <c r="F34" s="64">
        <v>1856800</v>
      </c>
      <c r="G34" s="64">
        <v>0</v>
      </c>
      <c r="H34" s="64">
        <v>900561</v>
      </c>
      <c r="I34" s="64">
        <f t="shared" si="0"/>
        <v>36143773</v>
      </c>
    </row>
    <row r="35" spans="1:9" ht="18" x14ac:dyDescent="0.25">
      <c r="A35" s="73">
        <v>626</v>
      </c>
      <c r="B35" s="72" t="s">
        <v>141</v>
      </c>
      <c r="C35" s="64">
        <v>0</v>
      </c>
      <c r="D35" s="64">
        <v>2035000</v>
      </c>
      <c r="E35" s="64">
        <v>5505000</v>
      </c>
      <c r="F35" s="64">
        <v>0</v>
      </c>
      <c r="G35" s="64">
        <v>0</v>
      </c>
      <c r="H35" s="64">
        <v>4178349</v>
      </c>
      <c r="I35" s="64">
        <f t="shared" si="0"/>
        <v>11718349</v>
      </c>
    </row>
    <row r="36" spans="1:9" x14ac:dyDescent="0.25">
      <c r="A36" s="73">
        <v>628</v>
      </c>
      <c r="B36" s="72" t="s">
        <v>146</v>
      </c>
      <c r="C36" s="64">
        <v>0</v>
      </c>
      <c r="D36" s="64">
        <v>0</v>
      </c>
      <c r="E36" s="64">
        <v>5000000</v>
      </c>
      <c r="F36" s="64">
        <v>0</v>
      </c>
      <c r="G36" s="64">
        <v>0</v>
      </c>
      <c r="H36" s="64">
        <v>0</v>
      </c>
      <c r="I36" s="64">
        <f t="shared" si="0"/>
        <v>5000000</v>
      </c>
    </row>
    <row r="37" spans="1:9" ht="18" x14ac:dyDescent="0.25">
      <c r="A37" s="73">
        <v>635</v>
      </c>
      <c r="B37" s="72" t="s">
        <v>176</v>
      </c>
      <c r="C37" s="64">
        <v>0</v>
      </c>
      <c r="D37" s="64">
        <v>302802</v>
      </c>
      <c r="E37" s="64">
        <v>0</v>
      </c>
      <c r="F37" s="64">
        <v>0</v>
      </c>
      <c r="G37" s="64">
        <v>0</v>
      </c>
      <c r="H37" s="64">
        <v>0</v>
      </c>
      <c r="I37" s="64">
        <f t="shared" si="0"/>
        <v>302802</v>
      </c>
    </row>
    <row r="38" spans="1:9" x14ac:dyDescent="0.25">
      <c r="A38" s="73">
        <v>641</v>
      </c>
      <c r="B38" s="72" t="s">
        <v>140</v>
      </c>
      <c r="C38" s="64">
        <v>0</v>
      </c>
      <c r="D38" s="64">
        <v>215404218</v>
      </c>
      <c r="E38" s="64">
        <v>76426587</v>
      </c>
      <c r="F38" s="64">
        <v>0</v>
      </c>
      <c r="G38" s="64">
        <v>0</v>
      </c>
      <c r="H38" s="64">
        <v>105486253</v>
      </c>
      <c r="I38" s="64">
        <f t="shared" si="0"/>
        <v>397317058</v>
      </c>
    </row>
    <row r="39" spans="1:9" ht="18" x14ac:dyDescent="0.25">
      <c r="A39" s="73">
        <v>645</v>
      </c>
      <c r="B39" s="72" t="s">
        <v>139</v>
      </c>
      <c r="C39" s="64">
        <v>0</v>
      </c>
      <c r="D39" s="64">
        <v>46978297</v>
      </c>
      <c r="E39" s="64">
        <v>13144003</v>
      </c>
      <c r="F39" s="64">
        <v>0</v>
      </c>
      <c r="G39" s="64">
        <v>0</v>
      </c>
      <c r="H39" s="64">
        <v>34650491</v>
      </c>
      <c r="I39" s="64">
        <f t="shared" si="0"/>
        <v>94772791</v>
      </c>
    </row>
    <row r="40" spans="1:9" x14ac:dyDescent="0.25">
      <c r="A40" s="73">
        <v>648</v>
      </c>
      <c r="B40" s="72" t="s">
        <v>256</v>
      </c>
      <c r="C40" s="64">
        <v>0</v>
      </c>
      <c r="D40" s="64">
        <v>52838072</v>
      </c>
      <c r="E40" s="64">
        <v>0</v>
      </c>
      <c r="F40" s="64">
        <v>0</v>
      </c>
      <c r="G40" s="64">
        <v>0</v>
      </c>
      <c r="H40" s="64">
        <v>0</v>
      </c>
      <c r="I40" s="64">
        <f t="shared" ref="I40:I71" si="1">SUM(C40:H40)</f>
        <v>52838072</v>
      </c>
    </row>
    <row r="41" spans="1:9" x14ac:dyDescent="0.25">
      <c r="A41" s="73">
        <v>651</v>
      </c>
      <c r="B41" s="72" t="s">
        <v>138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250000</v>
      </c>
      <c r="I41" s="64">
        <f t="shared" si="1"/>
        <v>250000</v>
      </c>
    </row>
    <row r="42" spans="1:9" x14ac:dyDescent="0.25">
      <c r="A42" s="73">
        <v>652</v>
      </c>
      <c r="B42" s="72" t="s">
        <v>208</v>
      </c>
      <c r="C42" s="64">
        <v>0</v>
      </c>
      <c r="D42" s="64">
        <v>0</v>
      </c>
      <c r="E42" s="64">
        <v>160000</v>
      </c>
      <c r="F42" s="64">
        <v>0</v>
      </c>
      <c r="G42" s="64">
        <v>0</v>
      </c>
      <c r="H42" s="64">
        <v>0</v>
      </c>
      <c r="I42" s="64">
        <f t="shared" si="1"/>
        <v>160000</v>
      </c>
    </row>
    <row r="43" spans="1:9" ht="18" x14ac:dyDescent="0.25">
      <c r="A43" s="73">
        <v>653</v>
      </c>
      <c r="B43" s="72" t="s">
        <v>255</v>
      </c>
      <c r="C43" s="64">
        <v>0</v>
      </c>
      <c r="D43" s="64">
        <v>3093885</v>
      </c>
      <c r="E43" s="64">
        <v>103231434</v>
      </c>
      <c r="F43" s="64">
        <v>7200000</v>
      </c>
      <c r="G43" s="64">
        <v>0</v>
      </c>
      <c r="H43" s="64">
        <v>0</v>
      </c>
      <c r="I43" s="64">
        <f t="shared" si="1"/>
        <v>113525319</v>
      </c>
    </row>
    <row r="44" spans="1:9" x14ac:dyDescent="0.25">
      <c r="A44" s="73">
        <v>654</v>
      </c>
      <c r="B44" s="72" t="s">
        <v>254</v>
      </c>
      <c r="C44" s="64">
        <v>0</v>
      </c>
      <c r="D44" s="64">
        <v>4879573</v>
      </c>
      <c r="E44" s="64">
        <v>0</v>
      </c>
      <c r="F44" s="64">
        <v>0</v>
      </c>
      <c r="G44" s="64">
        <v>0</v>
      </c>
      <c r="H44" s="64">
        <v>0</v>
      </c>
      <c r="I44" s="64">
        <f t="shared" si="1"/>
        <v>4879573</v>
      </c>
    </row>
    <row r="45" spans="1:9" x14ac:dyDescent="0.25">
      <c r="A45" s="73">
        <v>655</v>
      </c>
      <c r="B45" s="72" t="s">
        <v>253</v>
      </c>
      <c r="C45" s="64">
        <v>0</v>
      </c>
      <c r="D45" s="64">
        <v>0</v>
      </c>
      <c r="E45" s="64">
        <v>0</v>
      </c>
      <c r="F45" s="64">
        <v>0</v>
      </c>
      <c r="G45" s="64">
        <v>7472005</v>
      </c>
      <c r="H45" s="64">
        <v>0</v>
      </c>
      <c r="I45" s="64">
        <f t="shared" si="1"/>
        <v>7472005</v>
      </c>
    </row>
    <row r="46" spans="1:9" x14ac:dyDescent="0.25">
      <c r="A46" s="73">
        <v>656</v>
      </c>
      <c r="B46" s="72" t="s">
        <v>128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  <c r="H46" s="64">
        <v>1212517</v>
      </c>
      <c r="I46" s="64">
        <f t="shared" si="1"/>
        <v>1212517</v>
      </c>
    </row>
    <row r="47" spans="1:9" x14ac:dyDescent="0.25">
      <c r="A47" s="73">
        <v>657</v>
      </c>
      <c r="B47" s="72" t="s">
        <v>207</v>
      </c>
      <c r="C47" s="64">
        <v>0</v>
      </c>
      <c r="D47" s="64">
        <v>0</v>
      </c>
      <c r="E47" s="64">
        <v>17798000</v>
      </c>
      <c r="F47" s="64">
        <v>0</v>
      </c>
      <c r="G47" s="64">
        <v>0</v>
      </c>
      <c r="H47" s="64">
        <v>0</v>
      </c>
      <c r="I47" s="64">
        <f t="shared" si="1"/>
        <v>17798000</v>
      </c>
    </row>
    <row r="48" spans="1:9" x14ac:dyDescent="0.25">
      <c r="A48" s="73">
        <v>661</v>
      </c>
      <c r="B48" s="72" t="s">
        <v>252</v>
      </c>
      <c r="C48" s="64">
        <v>0</v>
      </c>
      <c r="D48" s="64">
        <v>300000</v>
      </c>
      <c r="E48" s="64">
        <v>0</v>
      </c>
      <c r="F48" s="64">
        <v>0</v>
      </c>
      <c r="G48" s="64">
        <v>0</v>
      </c>
      <c r="H48" s="64">
        <v>0</v>
      </c>
      <c r="I48" s="64">
        <f t="shared" si="1"/>
        <v>300000</v>
      </c>
    </row>
    <row r="49" spans="1:9" x14ac:dyDescent="0.25">
      <c r="A49" s="73">
        <v>668</v>
      </c>
      <c r="B49" s="72" t="s">
        <v>251</v>
      </c>
      <c r="C49" s="64">
        <v>0</v>
      </c>
      <c r="D49" s="64">
        <v>70000</v>
      </c>
      <c r="E49" s="64">
        <v>0</v>
      </c>
      <c r="F49" s="64">
        <v>0</v>
      </c>
      <c r="G49" s="64">
        <v>0</v>
      </c>
      <c r="H49" s="64">
        <v>0</v>
      </c>
      <c r="I49" s="64">
        <f t="shared" si="1"/>
        <v>70000</v>
      </c>
    </row>
    <row r="50" spans="1:9" ht="18" x14ac:dyDescent="0.25">
      <c r="A50" s="73">
        <v>671</v>
      </c>
      <c r="B50" s="72" t="s">
        <v>137</v>
      </c>
      <c r="C50" s="64">
        <v>0</v>
      </c>
      <c r="D50" s="64">
        <v>18906071</v>
      </c>
      <c r="E50" s="64">
        <v>0</v>
      </c>
      <c r="F50" s="64">
        <v>0</v>
      </c>
      <c r="G50" s="64">
        <v>0</v>
      </c>
      <c r="H50" s="64">
        <v>1350000</v>
      </c>
      <c r="I50" s="64">
        <f t="shared" si="1"/>
        <v>20256071</v>
      </c>
    </row>
    <row r="51" spans="1:9" x14ac:dyDescent="0.25">
      <c r="A51" s="73">
        <v>672</v>
      </c>
      <c r="B51" s="72" t="s">
        <v>136</v>
      </c>
      <c r="C51" s="64">
        <v>0</v>
      </c>
      <c r="D51" s="64">
        <v>0</v>
      </c>
      <c r="E51" s="64">
        <v>0</v>
      </c>
      <c r="F51" s="64">
        <v>11771567</v>
      </c>
      <c r="G51" s="64">
        <v>0</v>
      </c>
      <c r="H51" s="64">
        <v>0</v>
      </c>
      <c r="I51" s="64">
        <f t="shared" si="1"/>
        <v>11771567</v>
      </c>
    </row>
    <row r="52" spans="1:9" ht="18" x14ac:dyDescent="0.25">
      <c r="A52" s="73">
        <v>673</v>
      </c>
      <c r="B52" s="72" t="s">
        <v>250</v>
      </c>
      <c r="C52" s="64">
        <v>0</v>
      </c>
      <c r="D52" s="64">
        <v>2131669</v>
      </c>
      <c r="E52" s="64">
        <v>0</v>
      </c>
      <c r="F52" s="64">
        <v>0</v>
      </c>
      <c r="G52" s="64">
        <v>0</v>
      </c>
      <c r="H52" s="64">
        <v>0</v>
      </c>
      <c r="I52" s="64">
        <f t="shared" si="1"/>
        <v>2131669</v>
      </c>
    </row>
    <row r="53" spans="1:9" x14ac:dyDescent="0.25">
      <c r="A53" s="73">
        <v>678</v>
      </c>
      <c r="B53" s="72" t="s">
        <v>134</v>
      </c>
      <c r="C53" s="64">
        <v>0</v>
      </c>
      <c r="D53" s="64">
        <v>162900503</v>
      </c>
      <c r="E53" s="64">
        <v>0</v>
      </c>
      <c r="F53" s="64">
        <v>0</v>
      </c>
      <c r="G53" s="64">
        <v>0</v>
      </c>
      <c r="H53" s="64">
        <v>0</v>
      </c>
      <c r="I53" s="64">
        <f t="shared" si="1"/>
        <v>162900503</v>
      </c>
    </row>
    <row r="54" spans="1:9" x14ac:dyDescent="0.25">
      <c r="A54" s="73"/>
      <c r="B54" s="72"/>
      <c r="C54" s="64"/>
      <c r="D54" s="64"/>
      <c r="E54" s="64"/>
      <c r="F54" s="64"/>
      <c r="G54" s="64"/>
      <c r="H54" s="64"/>
      <c r="I54" s="64">
        <f t="shared" si="1"/>
        <v>0</v>
      </c>
    </row>
    <row r="55" spans="1:9" ht="12.75" x14ac:dyDescent="0.25">
      <c r="A55" s="345" t="s">
        <v>77</v>
      </c>
      <c r="B55" s="346"/>
      <c r="C55" s="24">
        <v>604089611</v>
      </c>
      <c r="D55" s="24">
        <v>2086784102</v>
      </c>
      <c r="E55" s="24">
        <v>3000000</v>
      </c>
      <c r="F55" s="24">
        <v>0</v>
      </c>
      <c r="G55" s="24">
        <v>0</v>
      </c>
      <c r="H55" s="24">
        <v>401944269</v>
      </c>
      <c r="I55" s="24">
        <f t="shared" si="1"/>
        <v>3095817982</v>
      </c>
    </row>
    <row r="56" spans="1:9" x14ac:dyDescent="0.25">
      <c r="A56" s="73">
        <v>641</v>
      </c>
      <c r="B56" s="72" t="s">
        <v>140</v>
      </c>
      <c r="C56" s="64">
        <v>0</v>
      </c>
      <c r="D56" s="64">
        <v>3883688</v>
      </c>
      <c r="E56" s="64">
        <v>0</v>
      </c>
      <c r="F56" s="64">
        <v>0</v>
      </c>
      <c r="G56" s="64">
        <v>0</v>
      </c>
      <c r="H56" s="64">
        <v>0</v>
      </c>
      <c r="I56" s="64">
        <f t="shared" si="1"/>
        <v>3883688</v>
      </c>
    </row>
    <row r="57" spans="1:9" ht="18" x14ac:dyDescent="0.25">
      <c r="A57" s="73">
        <v>703</v>
      </c>
      <c r="B57" s="72" t="s">
        <v>188</v>
      </c>
      <c r="C57" s="64">
        <v>0</v>
      </c>
      <c r="D57" s="64">
        <v>250000</v>
      </c>
      <c r="E57" s="64">
        <v>0</v>
      </c>
      <c r="F57" s="64">
        <v>0</v>
      </c>
      <c r="G57" s="64">
        <v>0</v>
      </c>
      <c r="H57" s="64">
        <v>0</v>
      </c>
      <c r="I57" s="64">
        <f t="shared" si="1"/>
        <v>250000</v>
      </c>
    </row>
    <row r="58" spans="1:9" x14ac:dyDescent="0.25">
      <c r="A58" s="73">
        <v>706</v>
      </c>
      <c r="B58" s="72" t="s">
        <v>187</v>
      </c>
      <c r="C58" s="64">
        <v>0</v>
      </c>
      <c r="D58" s="64">
        <v>2600000</v>
      </c>
      <c r="E58" s="64">
        <v>0</v>
      </c>
      <c r="F58" s="64">
        <v>0</v>
      </c>
      <c r="G58" s="64">
        <v>0</v>
      </c>
      <c r="H58" s="64">
        <v>0</v>
      </c>
      <c r="I58" s="64">
        <f t="shared" si="1"/>
        <v>2600000</v>
      </c>
    </row>
    <row r="59" spans="1:9" x14ac:dyDescent="0.25">
      <c r="A59" s="73">
        <v>708</v>
      </c>
      <c r="B59" s="72" t="s">
        <v>133</v>
      </c>
      <c r="C59" s="64">
        <v>0</v>
      </c>
      <c r="D59" s="64">
        <v>0</v>
      </c>
      <c r="E59" s="64">
        <v>0</v>
      </c>
      <c r="F59" s="64">
        <v>0</v>
      </c>
      <c r="G59" s="64">
        <v>0</v>
      </c>
      <c r="H59" s="64">
        <v>310000000</v>
      </c>
      <c r="I59" s="64">
        <f t="shared" si="1"/>
        <v>310000000</v>
      </c>
    </row>
    <row r="60" spans="1:9" x14ac:dyDescent="0.25">
      <c r="A60" s="73">
        <v>731</v>
      </c>
      <c r="B60" s="72" t="s">
        <v>249</v>
      </c>
      <c r="C60" s="64">
        <v>0</v>
      </c>
      <c r="D60" s="64">
        <v>132500000</v>
      </c>
      <c r="E60" s="64">
        <v>0</v>
      </c>
      <c r="F60" s="64">
        <v>0</v>
      </c>
      <c r="G60" s="64">
        <v>0</v>
      </c>
      <c r="H60" s="64">
        <v>46500000</v>
      </c>
      <c r="I60" s="64">
        <f t="shared" si="1"/>
        <v>179000000</v>
      </c>
    </row>
    <row r="61" spans="1:9" x14ac:dyDescent="0.25">
      <c r="A61" s="73">
        <v>732</v>
      </c>
      <c r="B61" s="72" t="s">
        <v>248</v>
      </c>
      <c r="C61" s="64">
        <v>0</v>
      </c>
      <c r="D61" s="64">
        <v>1281500000</v>
      </c>
      <c r="E61" s="64">
        <v>0</v>
      </c>
      <c r="F61" s="64">
        <v>0</v>
      </c>
      <c r="G61" s="64">
        <v>0</v>
      </c>
      <c r="H61" s="64">
        <v>0</v>
      </c>
      <c r="I61" s="64">
        <f t="shared" si="1"/>
        <v>1281500000</v>
      </c>
    </row>
    <row r="62" spans="1:9" x14ac:dyDescent="0.25">
      <c r="A62" s="73">
        <v>733</v>
      </c>
      <c r="B62" s="72" t="s">
        <v>247</v>
      </c>
      <c r="C62" s="64">
        <v>0</v>
      </c>
      <c r="D62" s="64">
        <v>3000000</v>
      </c>
      <c r="E62" s="64">
        <v>0</v>
      </c>
      <c r="F62" s="64">
        <v>0</v>
      </c>
      <c r="G62" s="64">
        <v>0</v>
      </c>
      <c r="H62" s="64">
        <v>0</v>
      </c>
      <c r="I62" s="64">
        <f t="shared" si="1"/>
        <v>3000000</v>
      </c>
    </row>
    <row r="63" spans="1:9" ht="18" x14ac:dyDescent="0.25">
      <c r="A63" s="73">
        <v>734</v>
      </c>
      <c r="B63" s="72" t="s">
        <v>246</v>
      </c>
      <c r="C63" s="64">
        <v>0</v>
      </c>
      <c r="D63" s="64">
        <v>4000000</v>
      </c>
      <c r="E63" s="64">
        <v>0</v>
      </c>
      <c r="F63" s="64">
        <v>0</v>
      </c>
      <c r="G63" s="64">
        <v>0</v>
      </c>
      <c r="H63" s="64">
        <v>0</v>
      </c>
      <c r="I63" s="64">
        <f t="shared" si="1"/>
        <v>4000000</v>
      </c>
    </row>
    <row r="64" spans="1:9" x14ac:dyDescent="0.25">
      <c r="A64" s="73">
        <v>735</v>
      </c>
      <c r="B64" s="72" t="s">
        <v>245</v>
      </c>
      <c r="C64" s="64">
        <v>103537912</v>
      </c>
      <c r="D64" s="64">
        <v>81845500</v>
      </c>
      <c r="E64" s="64">
        <v>0</v>
      </c>
      <c r="F64" s="64">
        <v>0</v>
      </c>
      <c r="G64" s="64">
        <v>0</v>
      </c>
      <c r="H64" s="64">
        <v>8000000</v>
      </c>
      <c r="I64" s="64">
        <f t="shared" si="1"/>
        <v>193383412</v>
      </c>
    </row>
    <row r="65" spans="1:9" x14ac:dyDescent="0.25">
      <c r="A65" s="73">
        <v>736</v>
      </c>
      <c r="B65" s="72" t="s">
        <v>244</v>
      </c>
      <c r="C65" s="64">
        <v>1200000</v>
      </c>
      <c r="D65" s="64">
        <v>700000</v>
      </c>
      <c r="E65" s="64">
        <v>0</v>
      </c>
      <c r="F65" s="64">
        <v>0</v>
      </c>
      <c r="G65" s="64">
        <v>0</v>
      </c>
      <c r="H65" s="64">
        <v>0</v>
      </c>
      <c r="I65" s="64">
        <f t="shared" si="1"/>
        <v>1900000</v>
      </c>
    </row>
    <row r="66" spans="1:9" x14ac:dyDescent="0.25">
      <c r="A66" s="73">
        <v>738</v>
      </c>
      <c r="B66" s="72" t="s">
        <v>175</v>
      </c>
      <c r="C66" s="64">
        <v>0</v>
      </c>
      <c r="D66" s="64">
        <v>409200000</v>
      </c>
      <c r="E66" s="64">
        <v>0</v>
      </c>
      <c r="F66" s="64">
        <v>0</v>
      </c>
      <c r="G66" s="64">
        <v>0</v>
      </c>
      <c r="H66" s="64">
        <v>37444269</v>
      </c>
      <c r="I66" s="64">
        <f t="shared" si="1"/>
        <v>446644269</v>
      </c>
    </row>
    <row r="67" spans="1:9" x14ac:dyDescent="0.25">
      <c r="A67" s="73">
        <v>747</v>
      </c>
      <c r="B67" s="72" t="s">
        <v>128</v>
      </c>
      <c r="C67" s="64">
        <v>35267509</v>
      </c>
      <c r="D67" s="64">
        <v>154072435</v>
      </c>
      <c r="E67" s="64">
        <v>0</v>
      </c>
      <c r="F67" s="64">
        <v>0</v>
      </c>
      <c r="G67" s="64">
        <v>0</v>
      </c>
      <c r="H67" s="64">
        <v>0</v>
      </c>
      <c r="I67" s="64">
        <f t="shared" si="1"/>
        <v>189339944</v>
      </c>
    </row>
    <row r="68" spans="1:9" ht="18" x14ac:dyDescent="0.25">
      <c r="A68" s="73">
        <v>748</v>
      </c>
      <c r="B68" s="72" t="s">
        <v>243</v>
      </c>
      <c r="C68" s="64">
        <v>0</v>
      </c>
      <c r="D68" s="64">
        <v>13232479</v>
      </c>
      <c r="E68" s="64">
        <v>0</v>
      </c>
      <c r="F68" s="64">
        <v>0</v>
      </c>
      <c r="G68" s="64">
        <v>0</v>
      </c>
      <c r="H68" s="64">
        <v>0</v>
      </c>
      <c r="I68" s="64">
        <f t="shared" si="1"/>
        <v>13232479</v>
      </c>
    </row>
    <row r="69" spans="1:9" x14ac:dyDescent="0.25">
      <c r="A69" s="73">
        <v>758</v>
      </c>
      <c r="B69" s="72" t="s">
        <v>242</v>
      </c>
      <c r="C69" s="64">
        <v>354184190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f t="shared" si="1"/>
        <v>354184190</v>
      </c>
    </row>
    <row r="70" spans="1:9" ht="27" x14ac:dyDescent="0.25">
      <c r="A70" s="73">
        <v>764</v>
      </c>
      <c r="B70" s="72" t="s">
        <v>241</v>
      </c>
      <c r="C70" s="64">
        <v>109500000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f t="shared" si="1"/>
        <v>109500000</v>
      </c>
    </row>
    <row r="71" spans="1:9" ht="27" x14ac:dyDescent="0.25">
      <c r="A71" s="73">
        <v>773</v>
      </c>
      <c r="B71" s="72" t="s">
        <v>240</v>
      </c>
      <c r="C71" s="64">
        <v>100000</v>
      </c>
      <c r="D71" s="64">
        <v>0</v>
      </c>
      <c r="E71" s="64">
        <v>3000000</v>
      </c>
      <c r="F71" s="64">
        <v>0</v>
      </c>
      <c r="G71" s="64">
        <v>0</v>
      </c>
      <c r="H71" s="64">
        <v>0</v>
      </c>
      <c r="I71" s="64">
        <f t="shared" si="1"/>
        <v>3100000</v>
      </c>
    </row>
    <row r="72" spans="1:9" x14ac:dyDescent="0.25">
      <c r="A72" s="73">
        <v>778</v>
      </c>
      <c r="B72" s="72" t="s">
        <v>239</v>
      </c>
      <c r="C72" s="64">
        <v>300000</v>
      </c>
      <c r="D72" s="64">
        <v>0</v>
      </c>
      <c r="E72" s="64">
        <v>0</v>
      </c>
      <c r="F72" s="64">
        <v>0</v>
      </c>
      <c r="G72" s="64">
        <v>0</v>
      </c>
      <c r="H72" s="64">
        <v>0</v>
      </c>
      <c r="I72" s="64">
        <f t="shared" ref="I72:I103" si="2">SUM(C72:H72)</f>
        <v>300000</v>
      </c>
    </row>
    <row r="73" spans="1:9" ht="9.9499999999999993" customHeight="1" x14ac:dyDescent="0.25">
      <c r="A73" s="9" t="s">
        <v>132</v>
      </c>
      <c r="B73" s="10"/>
      <c r="C73" s="9"/>
      <c r="D73" s="9"/>
      <c r="E73" s="9"/>
      <c r="F73" s="9"/>
    </row>
    <row r="74" spans="1:9" ht="9.9499999999999993" customHeight="1" x14ac:dyDescent="0.25">
      <c r="A74" s="9"/>
      <c r="B74" s="10"/>
      <c r="C74" s="9"/>
      <c r="D74" s="9"/>
      <c r="E74" s="9"/>
      <c r="F74" s="9"/>
    </row>
  </sheetData>
  <mergeCells count="16">
    <mergeCell ref="A16:B16"/>
    <mergeCell ref="A1:H1"/>
    <mergeCell ref="A2:H2"/>
    <mergeCell ref="A3:H3"/>
    <mergeCell ref="A5:G5"/>
    <mergeCell ref="A14:B14"/>
    <mergeCell ref="A13:B13"/>
    <mergeCell ref="A12:B12"/>
    <mergeCell ref="A11:B11"/>
    <mergeCell ref="A10:B10"/>
    <mergeCell ref="A9:B9"/>
    <mergeCell ref="A55:B55"/>
    <mergeCell ref="A22:B22"/>
    <mergeCell ref="A19:B19"/>
    <mergeCell ref="A18:B18"/>
    <mergeCell ref="A17:B17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33" pageOrder="overThenDown" orientation="landscape" useFirstPageNumber="1" r:id="rId1"/>
  <headerFoot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workbookViewId="0">
      <selection activeCell="A18" activeCellId="1" sqref="A11:B11 A18:B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9" s="80" customFormat="1" ht="12.75" x14ac:dyDescent="0.25">
      <c r="A1" s="223" t="s">
        <v>119</v>
      </c>
      <c r="B1" s="349"/>
      <c r="C1" s="349"/>
      <c r="D1" s="349"/>
      <c r="E1" s="349"/>
      <c r="F1" s="349"/>
      <c r="G1" s="349"/>
      <c r="H1" s="349"/>
      <c r="I1" s="68" t="s">
        <v>118</v>
      </c>
    </row>
    <row r="2" spans="1:9" s="80" customFormat="1" ht="12.75" x14ac:dyDescent="0.25">
      <c r="A2" s="350" t="s">
        <v>174</v>
      </c>
      <c r="B2" s="351"/>
      <c r="C2" s="351"/>
      <c r="D2" s="351"/>
      <c r="E2" s="351"/>
      <c r="F2" s="351"/>
      <c r="G2" s="351"/>
      <c r="H2" s="351"/>
      <c r="I2" s="8" t="s">
        <v>238</v>
      </c>
    </row>
    <row r="3" spans="1:9" s="80" customFormat="1" ht="12.75" x14ac:dyDescent="0.25">
      <c r="A3" s="352" t="s">
        <v>172</v>
      </c>
      <c r="B3" s="353"/>
      <c r="C3" s="353"/>
      <c r="D3" s="353"/>
      <c r="E3" s="353"/>
      <c r="F3" s="353"/>
      <c r="G3" s="353"/>
      <c r="H3" s="353"/>
      <c r="I3" s="28"/>
    </row>
    <row r="4" spans="1:9" s="80" customFormat="1" x14ac:dyDescent="0.25"/>
    <row r="5" spans="1:9" s="80" customFormat="1" ht="12.75" x14ac:dyDescent="0.25">
      <c r="A5" s="229" t="s">
        <v>237</v>
      </c>
      <c r="B5" s="354"/>
      <c r="C5" s="354"/>
      <c r="D5" s="354"/>
      <c r="E5" s="354"/>
      <c r="F5" s="354"/>
      <c r="G5" s="354"/>
      <c r="H5" s="87" t="s">
        <v>169</v>
      </c>
      <c r="I5" s="86">
        <v>0</v>
      </c>
    </row>
    <row r="6" spans="1:9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85">
        <v>8</v>
      </c>
      <c r="I6" s="85" t="s">
        <v>93</v>
      </c>
    </row>
    <row r="7" spans="1:9" s="77" customFormat="1" ht="36" x14ac:dyDescent="0.25">
      <c r="A7" s="78" t="s">
        <v>161</v>
      </c>
      <c r="B7" s="78" t="s">
        <v>0</v>
      </c>
      <c r="C7" s="78" t="s">
        <v>167</v>
      </c>
      <c r="D7" s="78" t="s">
        <v>236</v>
      </c>
      <c r="E7" s="78" t="s">
        <v>235</v>
      </c>
      <c r="F7" s="78" t="s">
        <v>235</v>
      </c>
      <c r="G7" s="78" t="s">
        <v>234</v>
      </c>
      <c r="H7" s="78" t="s">
        <v>178</v>
      </c>
      <c r="I7" s="78" t="s">
        <v>156</v>
      </c>
    </row>
    <row r="8" spans="1:9" x14ac:dyDescent="0.25">
      <c r="A8" s="76" t="s">
        <v>155</v>
      </c>
      <c r="B8" s="75"/>
      <c r="C8" s="74"/>
      <c r="D8" s="74"/>
      <c r="E8" s="74"/>
      <c r="F8" s="74"/>
      <c r="G8" s="74"/>
      <c r="H8" s="74"/>
      <c r="I8" s="74">
        <f t="shared" ref="I8:I36" si="0">SUM(C8:H8)</f>
        <v>0</v>
      </c>
    </row>
    <row r="9" spans="1:9" ht="12.75" x14ac:dyDescent="0.25">
      <c r="A9" s="347" t="s">
        <v>78</v>
      </c>
      <c r="B9" s="348"/>
      <c r="C9" s="12">
        <v>2088305</v>
      </c>
      <c r="D9" s="12">
        <v>35945488</v>
      </c>
      <c r="E9" s="12">
        <v>0</v>
      </c>
      <c r="F9" s="12">
        <v>0</v>
      </c>
      <c r="G9" s="12">
        <v>0</v>
      </c>
      <c r="H9" s="12">
        <v>0</v>
      </c>
      <c r="I9" s="12">
        <f t="shared" si="0"/>
        <v>38033793</v>
      </c>
    </row>
    <row r="10" spans="1:9" ht="12.75" x14ac:dyDescent="0.25">
      <c r="A10" s="345" t="s">
        <v>121</v>
      </c>
      <c r="B10" s="346"/>
      <c r="C10" s="24">
        <v>0</v>
      </c>
      <c r="D10" s="24">
        <v>112655</v>
      </c>
      <c r="E10" s="24">
        <v>0</v>
      </c>
      <c r="F10" s="24">
        <v>0</v>
      </c>
      <c r="G10" s="24">
        <v>0</v>
      </c>
      <c r="H10" s="24">
        <v>0</v>
      </c>
      <c r="I10" s="24">
        <f t="shared" si="0"/>
        <v>112655</v>
      </c>
    </row>
    <row r="11" spans="1:9" ht="12.75" x14ac:dyDescent="0.25">
      <c r="A11" s="345" t="s">
        <v>732</v>
      </c>
      <c r="B11" s="346"/>
      <c r="C11" s="24">
        <v>0</v>
      </c>
      <c r="D11" s="24">
        <v>-2500000</v>
      </c>
      <c r="E11" s="24">
        <v>0</v>
      </c>
      <c r="F11" s="24">
        <v>0</v>
      </c>
      <c r="G11" s="24">
        <v>0</v>
      </c>
      <c r="H11" s="24">
        <v>0</v>
      </c>
      <c r="I11" s="24">
        <f t="shared" si="0"/>
        <v>-2500000</v>
      </c>
    </row>
    <row r="12" spans="1:9" ht="12.75" x14ac:dyDescent="0.25">
      <c r="A12" s="345" t="s">
        <v>151</v>
      </c>
      <c r="B12" s="346"/>
      <c r="C12" s="24">
        <v>0</v>
      </c>
      <c r="D12" s="24">
        <v>-2500000</v>
      </c>
      <c r="E12" s="24">
        <v>0</v>
      </c>
      <c r="F12" s="24">
        <v>0</v>
      </c>
      <c r="G12" s="24">
        <v>0</v>
      </c>
      <c r="H12" s="24">
        <v>0</v>
      </c>
      <c r="I12" s="24">
        <f t="shared" si="0"/>
        <v>-2500000</v>
      </c>
    </row>
    <row r="13" spans="1:9" ht="12.75" x14ac:dyDescent="0.25">
      <c r="A13" s="355" t="s">
        <v>154</v>
      </c>
      <c r="B13" s="356"/>
      <c r="C13" s="64"/>
      <c r="D13" s="64"/>
      <c r="E13" s="64"/>
      <c r="F13" s="64"/>
      <c r="G13" s="64"/>
      <c r="H13" s="64"/>
      <c r="I13" s="64">
        <f t="shared" si="0"/>
        <v>0</v>
      </c>
    </row>
    <row r="14" spans="1:9" ht="12.75" x14ac:dyDescent="0.25">
      <c r="A14" s="355" t="s">
        <v>153</v>
      </c>
      <c r="B14" s="356"/>
      <c r="C14" s="64">
        <v>0</v>
      </c>
      <c r="D14" s="64">
        <v>-2387345</v>
      </c>
      <c r="E14" s="64">
        <v>0</v>
      </c>
      <c r="F14" s="64">
        <v>0</v>
      </c>
      <c r="G14" s="64">
        <v>0</v>
      </c>
      <c r="H14" s="64">
        <v>0</v>
      </c>
      <c r="I14" s="64">
        <f t="shared" si="0"/>
        <v>-2387345</v>
      </c>
    </row>
    <row r="15" spans="1:9" x14ac:dyDescent="0.25">
      <c r="A15" s="76" t="s">
        <v>152</v>
      </c>
      <c r="B15" s="75"/>
      <c r="C15" s="74"/>
      <c r="D15" s="74"/>
      <c r="E15" s="74"/>
      <c r="F15" s="74"/>
      <c r="G15" s="74"/>
      <c r="H15" s="74"/>
      <c r="I15" s="74">
        <f t="shared" si="0"/>
        <v>0</v>
      </c>
    </row>
    <row r="16" spans="1:9" ht="12.75" x14ac:dyDescent="0.25">
      <c r="A16" s="347" t="s">
        <v>78</v>
      </c>
      <c r="B16" s="348"/>
      <c r="C16" s="12">
        <v>0</v>
      </c>
      <c r="D16" s="12">
        <v>36885488</v>
      </c>
      <c r="E16" s="12">
        <v>0</v>
      </c>
      <c r="F16" s="12">
        <v>0</v>
      </c>
      <c r="G16" s="12">
        <v>0</v>
      </c>
      <c r="H16" s="12">
        <v>0</v>
      </c>
      <c r="I16" s="12">
        <f t="shared" si="0"/>
        <v>36885488</v>
      </c>
    </row>
    <row r="17" spans="1:9" ht="12.75" x14ac:dyDescent="0.25">
      <c r="A17" s="345" t="s">
        <v>121</v>
      </c>
      <c r="B17" s="346"/>
      <c r="C17" s="24">
        <v>0</v>
      </c>
      <c r="D17" s="24">
        <v>39479163</v>
      </c>
      <c r="E17" s="24">
        <v>0</v>
      </c>
      <c r="F17" s="24">
        <v>0</v>
      </c>
      <c r="G17" s="24">
        <v>0</v>
      </c>
      <c r="H17" s="24">
        <v>0</v>
      </c>
      <c r="I17" s="24">
        <f t="shared" si="0"/>
        <v>39479163</v>
      </c>
    </row>
    <row r="18" spans="1:9" ht="12.75" x14ac:dyDescent="0.25">
      <c r="A18" s="345" t="s">
        <v>732</v>
      </c>
      <c r="B18" s="346"/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f t="shared" si="0"/>
        <v>0</v>
      </c>
    </row>
    <row r="19" spans="1:9" ht="12.75" x14ac:dyDescent="0.25">
      <c r="A19" s="345" t="s">
        <v>151</v>
      </c>
      <c r="B19" s="346"/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f t="shared" si="0"/>
        <v>0</v>
      </c>
    </row>
    <row r="20" spans="1:9" x14ac:dyDescent="0.25">
      <c r="A20" s="76"/>
      <c r="B20" s="75"/>
      <c r="C20" s="74"/>
      <c r="D20" s="74"/>
      <c r="E20" s="74"/>
      <c r="F20" s="74"/>
      <c r="G20" s="74"/>
      <c r="H20" s="74"/>
      <c r="I20" s="74">
        <f t="shared" si="0"/>
        <v>0</v>
      </c>
    </row>
    <row r="21" spans="1:9" x14ac:dyDescent="0.25">
      <c r="A21" s="76" t="s">
        <v>150</v>
      </c>
      <c r="B21" s="75"/>
      <c r="C21" s="74"/>
      <c r="D21" s="74"/>
      <c r="E21" s="74"/>
      <c r="F21" s="74"/>
      <c r="G21" s="74"/>
      <c r="H21" s="74"/>
      <c r="I21" s="74">
        <f t="shared" si="0"/>
        <v>0</v>
      </c>
    </row>
    <row r="22" spans="1:9" ht="12.75" x14ac:dyDescent="0.25">
      <c r="A22" s="347" t="s">
        <v>79</v>
      </c>
      <c r="B22" s="348"/>
      <c r="C22" s="12">
        <v>2088305</v>
      </c>
      <c r="D22" s="12">
        <v>33558143</v>
      </c>
      <c r="E22" s="12">
        <v>0</v>
      </c>
      <c r="F22" s="12">
        <v>0</v>
      </c>
      <c r="G22" s="12">
        <v>0</v>
      </c>
      <c r="H22" s="12">
        <v>0</v>
      </c>
      <c r="I22" s="12">
        <f t="shared" si="0"/>
        <v>35646448</v>
      </c>
    </row>
    <row r="23" spans="1:9" ht="18" x14ac:dyDescent="0.25">
      <c r="A23" s="73">
        <v>606</v>
      </c>
      <c r="B23" s="72" t="s">
        <v>149</v>
      </c>
      <c r="C23" s="64">
        <v>1138305</v>
      </c>
      <c r="D23" s="64">
        <v>4563905</v>
      </c>
      <c r="E23" s="64">
        <v>0</v>
      </c>
      <c r="F23" s="64">
        <v>0</v>
      </c>
      <c r="G23" s="64">
        <v>0</v>
      </c>
      <c r="H23" s="64">
        <v>0</v>
      </c>
      <c r="I23" s="64">
        <f t="shared" si="0"/>
        <v>5702210</v>
      </c>
    </row>
    <row r="24" spans="1:9" x14ac:dyDescent="0.25">
      <c r="A24" s="73">
        <v>615</v>
      </c>
      <c r="B24" s="72" t="s">
        <v>147</v>
      </c>
      <c r="C24" s="64">
        <v>300000</v>
      </c>
      <c r="D24" s="64">
        <v>324150</v>
      </c>
      <c r="E24" s="64">
        <v>0</v>
      </c>
      <c r="F24" s="64">
        <v>0</v>
      </c>
      <c r="G24" s="64">
        <v>0</v>
      </c>
      <c r="H24" s="64">
        <v>0</v>
      </c>
      <c r="I24" s="64">
        <f t="shared" si="0"/>
        <v>624150</v>
      </c>
    </row>
    <row r="25" spans="1:9" x14ac:dyDescent="0.25">
      <c r="A25" s="73">
        <v>616</v>
      </c>
      <c r="B25" s="72" t="s">
        <v>177</v>
      </c>
      <c r="C25" s="64">
        <v>0</v>
      </c>
      <c r="D25" s="64">
        <v>85000</v>
      </c>
      <c r="E25" s="64">
        <v>0</v>
      </c>
      <c r="F25" s="64">
        <v>0</v>
      </c>
      <c r="G25" s="64">
        <v>0</v>
      </c>
      <c r="H25" s="64">
        <v>0</v>
      </c>
      <c r="I25" s="64">
        <f t="shared" si="0"/>
        <v>85000</v>
      </c>
    </row>
    <row r="26" spans="1:9" x14ac:dyDescent="0.25">
      <c r="A26" s="73">
        <v>618</v>
      </c>
      <c r="B26" s="72" t="s">
        <v>146</v>
      </c>
      <c r="C26" s="64">
        <v>0</v>
      </c>
      <c r="D26" s="64">
        <v>10000</v>
      </c>
      <c r="E26" s="64">
        <v>0</v>
      </c>
      <c r="F26" s="64">
        <v>0</v>
      </c>
      <c r="G26" s="64">
        <v>0</v>
      </c>
      <c r="H26" s="64">
        <v>0</v>
      </c>
      <c r="I26" s="64">
        <f t="shared" si="0"/>
        <v>10000</v>
      </c>
    </row>
    <row r="27" spans="1:9" ht="18" x14ac:dyDescent="0.25">
      <c r="A27" s="73">
        <v>622</v>
      </c>
      <c r="B27" s="72" t="s">
        <v>145</v>
      </c>
      <c r="C27" s="64">
        <v>350000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f t="shared" si="0"/>
        <v>350000</v>
      </c>
    </row>
    <row r="28" spans="1:9" ht="18" x14ac:dyDescent="0.25">
      <c r="A28" s="73">
        <v>623</v>
      </c>
      <c r="B28" s="72" t="s">
        <v>144</v>
      </c>
      <c r="C28" s="64">
        <v>0</v>
      </c>
      <c r="D28" s="64">
        <v>20000</v>
      </c>
      <c r="E28" s="64">
        <v>0</v>
      </c>
      <c r="F28" s="64">
        <v>0</v>
      </c>
      <c r="G28" s="64">
        <v>0</v>
      </c>
      <c r="H28" s="64">
        <v>0</v>
      </c>
      <c r="I28" s="64">
        <f t="shared" si="0"/>
        <v>20000</v>
      </c>
    </row>
    <row r="29" spans="1:9" ht="18" x14ac:dyDescent="0.25">
      <c r="A29" s="73">
        <v>624</v>
      </c>
      <c r="B29" s="72" t="s">
        <v>143</v>
      </c>
      <c r="C29" s="64">
        <v>300000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f t="shared" si="0"/>
        <v>300000</v>
      </c>
    </row>
    <row r="30" spans="1:9" x14ac:dyDescent="0.25">
      <c r="A30" s="73">
        <v>625</v>
      </c>
      <c r="B30" s="72" t="s">
        <v>142</v>
      </c>
      <c r="C30" s="64">
        <v>0</v>
      </c>
      <c r="D30" s="64">
        <v>2000000</v>
      </c>
      <c r="E30" s="64">
        <v>0</v>
      </c>
      <c r="F30" s="64">
        <v>0</v>
      </c>
      <c r="G30" s="64">
        <v>0</v>
      </c>
      <c r="H30" s="64">
        <v>0</v>
      </c>
      <c r="I30" s="64">
        <f t="shared" si="0"/>
        <v>2000000</v>
      </c>
    </row>
    <row r="31" spans="1:9" ht="18" x14ac:dyDescent="0.25">
      <c r="A31" s="73">
        <v>626</v>
      </c>
      <c r="B31" s="72" t="s">
        <v>141</v>
      </c>
      <c r="C31" s="64">
        <v>0</v>
      </c>
      <c r="D31" s="64">
        <v>319600</v>
      </c>
      <c r="E31" s="64">
        <v>0</v>
      </c>
      <c r="F31" s="64">
        <v>0</v>
      </c>
      <c r="G31" s="64">
        <v>0</v>
      </c>
      <c r="H31" s="64">
        <v>0</v>
      </c>
      <c r="I31" s="64">
        <f t="shared" si="0"/>
        <v>319600</v>
      </c>
    </row>
    <row r="32" spans="1:9" x14ac:dyDescent="0.25">
      <c r="A32" s="73">
        <v>641</v>
      </c>
      <c r="B32" s="72" t="s">
        <v>140</v>
      </c>
      <c r="C32" s="64">
        <v>0</v>
      </c>
      <c r="D32" s="64">
        <v>22195844</v>
      </c>
      <c r="E32" s="64">
        <v>0</v>
      </c>
      <c r="F32" s="64">
        <v>0</v>
      </c>
      <c r="G32" s="64">
        <v>0</v>
      </c>
      <c r="H32" s="64">
        <v>0</v>
      </c>
      <c r="I32" s="64">
        <f t="shared" si="0"/>
        <v>22195844</v>
      </c>
    </row>
    <row r="33" spans="1:9" ht="18" x14ac:dyDescent="0.25">
      <c r="A33" s="73">
        <v>645</v>
      </c>
      <c r="B33" s="72" t="s">
        <v>139</v>
      </c>
      <c r="C33" s="64">
        <v>0</v>
      </c>
      <c r="D33" s="64">
        <v>4039644</v>
      </c>
      <c r="E33" s="64">
        <v>0</v>
      </c>
      <c r="F33" s="64">
        <v>0</v>
      </c>
      <c r="G33" s="64">
        <v>0</v>
      </c>
      <c r="H33" s="64">
        <v>0</v>
      </c>
      <c r="I33" s="64">
        <f t="shared" si="0"/>
        <v>4039644</v>
      </c>
    </row>
    <row r="34" spans="1:9" x14ac:dyDescent="0.25">
      <c r="A34" s="73"/>
      <c r="B34" s="72"/>
      <c r="C34" s="64"/>
      <c r="D34" s="64"/>
      <c r="E34" s="64"/>
      <c r="F34" s="64"/>
      <c r="G34" s="64"/>
      <c r="H34" s="64"/>
      <c r="I34" s="64">
        <f t="shared" si="0"/>
        <v>0</v>
      </c>
    </row>
    <row r="35" spans="1:9" ht="12.75" x14ac:dyDescent="0.25">
      <c r="A35" s="345" t="s">
        <v>77</v>
      </c>
      <c r="B35" s="346"/>
      <c r="C35" s="24">
        <v>0</v>
      </c>
      <c r="D35" s="24">
        <v>76364651</v>
      </c>
      <c r="E35" s="24">
        <v>0</v>
      </c>
      <c r="F35" s="24">
        <v>0</v>
      </c>
      <c r="G35" s="24">
        <v>0</v>
      </c>
      <c r="H35" s="24">
        <v>0</v>
      </c>
      <c r="I35" s="24">
        <f t="shared" si="0"/>
        <v>76364651</v>
      </c>
    </row>
    <row r="36" spans="1:9" x14ac:dyDescent="0.25">
      <c r="A36" s="73">
        <v>747</v>
      </c>
      <c r="B36" s="72" t="s">
        <v>128</v>
      </c>
      <c r="C36" s="64">
        <v>0</v>
      </c>
      <c r="D36" s="64">
        <v>76364651</v>
      </c>
      <c r="E36" s="64">
        <v>0</v>
      </c>
      <c r="F36" s="64">
        <v>0</v>
      </c>
      <c r="G36" s="64">
        <v>0</v>
      </c>
      <c r="H36" s="64">
        <v>0</v>
      </c>
      <c r="I36" s="64">
        <f t="shared" si="0"/>
        <v>76364651</v>
      </c>
    </row>
    <row r="37" spans="1:9" ht="9.9499999999999993" customHeight="1" x14ac:dyDescent="0.25">
      <c r="A37" s="9" t="s">
        <v>132</v>
      </c>
      <c r="B37" s="10"/>
      <c r="C37" s="9"/>
      <c r="D37" s="9"/>
      <c r="E37" s="9"/>
      <c r="F37" s="9"/>
    </row>
    <row r="38" spans="1:9" ht="9.9499999999999993" customHeight="1" x14ac:dyDescent="0.25">
      <c r="A38" s="9"/>
      <c r="B38" s="10"/>
      <c r="C38" s="9"/>
      <c r="D38" s="9"/>
      <c r="E38" s="9"/>
      <c r="F38" s="9"/>
    </row>
  </sheetData>
  <mergeCells count="16">
    <mergeCell ref="A16:B16"/>
    <mergeCell ref="A1:H1"/>
    <mergeCell ref="A2:H2"/>
    <mergeCell ref="A3:H3"/>
    <mergeCell ref="A5:G5"/>
    <mergeCell ref="A14:B14"/>
    <mergeCell ref="A13:B13"/>
    <mergeCell ref="A12:B12"/>
    <mergeCell ref="A11:B11"/>
    <mergeCell ref="A10:B10"/>
    <mergeCell ref="A9:B9"/>
    <mergeCell ref="A35:B35"/>
    <mergeCell ref="A22:B22"/>
    <mergeCell ref="A19:B19"/>
    <mergeCell ref="A18:B18"/>
    <mergeCell ref="A17:B17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35" pageOrder="overThenDown" orientation="landscape" useFirstPageNumber="1" r:id="rId1"/>
  <headerFoot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workbookViewId="0">
      <selection activeCell="I11" activeCellId="3" sqref="A11:B11 A18:B18 I18:J18 I11:J11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58" t="s">
        <v>119</v>
      </c>
      <c r="B1" s="359"/>
      <c r="C1" s="359"/>
      <c r="D1" s="359"/>
      <c r="E1" s="359"/>
      <c r="F1" s="359"/>
      <c r="G1" s="360"/>
      <c r="H1" s="8" t="s">
        <v>118</v>
      </c>
      <c r="I1" s="358" t="s">
        <v>119</v>
      </c>
      <c r="J1" s="359"/>
      <c r="K1" s="359"/>
      <c r="L1" s="359"/>
      <c r="M1" s="359"/>
      <c r="N1" s="359"/>
      <c r="O1" s="360"/>
      <c r="P1" s="8" t="s">
        <v>118</v>
      </c>
    </row>
    <row r="2" spans="1:16" s="80" customFormat="1" ht="12.75" x14ac:dyDescent="0.25">
      <c r="A2" s="358" t="s">
        <v>174</v>
      </c>
      <c r="B2" s="359"/>
      <c r="C2" s="359"/>
      <c r="D2" s="359"/>
      <c r="E2" s="359"/>
      <c r="F2" s="359"/>
      <c r="G2" s="360"/>
      <c r="H2" s="8" t="s">
        <v>233</v>
      </c>
      <c r="I2" s="358" t="s">
        <v>174</v>
      </c>
      <c r="J2" s="359"/>
      <c r="K2" s="359"/>
      <c r="L2" s="359"/>
      <c r="M2" s="359"/>
      <c r="N2" s="359"/>
      <c r="O2" s="360"/>
      <c r="P2" s="8" t="s">
        <v>233</v>
      </c>
    </row>
    <row r="3" spans="1:16" s="80" customFormat="1" ht="12.75" x14ac:dyDescent="0.25">
      <c r="A3" s="361" t="s">
        <v>172</v>
      </c>
      <c r="B3" s="362"/>
      <c r="C3" s="362"/>
      <c r="D3" s="362"/>
      <c r="E3" s="362"/>
      <c r="F3" s="362"/>
      <c r="G3" s="363"/>
      <c r="H3" s="28"/>
      <c r="I3" s="361" t="s">
        <v>172</v>
      </c>
      <c r="J3" s="362"/>
      <c r="K3" s="362"/>
      <c r="L3" s="362"/>
      <c r="M3" s="362"/>
      <c r="N3" s="362"/>
      <c r="O3" s="363"/>
      <c r="P3" s="28"/>
    </row>
    <row r="4" spans="1:16" s="80" customFormat="1" x14ac:dyDescent="0.25"/>
    <row r="5" spans="1:16" s="80" customFormat="1" ht="12.75" x14ac:dyDescent="0.25">
      <c r="A5" s="229" t="s">
        <v>232</v>
      </c>
      <c r="B5" s="357"/>
      <c r="C5" s="357"/>
      <c r="D5" s="357"/>
      <c r="E5" s="357"/>
      <c r="F5" s="357"/>
      <c r="G5" s="82" t="s">
        <v>169</v>
      </c>
      <c r="H5" s="83">
        <v>0</v>
      </c>
      <c r="I5" s="229" t="s">
        <v>231</v>
      </c>
      <c r="J5" s="357"/>
      <c r="K5" s="357"/>
      <c r="L5" s="357"/>
      <c r="M5" s="357"/>
      <c r="N5" s="357"/>
      <c r="O5" s="84" t="s">
        <v>169</v>
      </c>
      <c r="P5" s="81">
        <v>0</v>
      </c>
    </row>
    <row r="6" spans="1:16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7</v>
      </c>
      <c r="I6" s="79" t="s">
        <v>168</v>
      </c>
      <c r="J6" s="79"/>
      <c r="K6" s="79">
        <v>8</v>
      </c>
      <c r="L6" s="79" t="s">
        <v>93</v>
      </c>
    </row>
    <row r="7" spans="1:16" s="77" customFormat="1" ht="36" x14ac:dyDescent="0.25">
      <c r="A7" s="78" t="s">
        <v>161</v>
      </c>
      <c r="B7" s="78" t="s">
        <v>0</v>
      </c>
      <c r="C7" s="78" t="s">
        <v>167</v>
      </c>
      <c r="D7" s="78" t="s">
        <v>230</v>
      </c>
      <c r="E7" s="78" t="s">
        <v>229</v>
      </c>
      <c r="F7" s="78" t="s">
        <v>228</v>
      </c>
      <c r="G7" s="78" t="s">
        <v>227</v>
      </c>
      <c r="H7" s="78" t="s">
        <v>157</v>
      </c>
      <c r="I7" s="78" t="s">
        <v>161</v>
      </c>
      <c r="J7" s="78" t="s">
        <v>0</v>
      </c>
      <c r="K7" s="78" t="s">
        <v>178</v>
      </c>
      <c r="L7" s="78" t="s">
        <v>156</v>
      </c>
    </row>
    <row r="8" spans="1:16" x14ac:dyDescent="0.25">
      <c r="A8" s="76" t="s">
        <v>155</v>
      </c>
      <c r="B8" s="75"/>
      <c r="C8" s="74"/>
      <c r="D8" s="74"/>
      <c r="E8" s="74"/>
      <c r="F8" s="74"/>
      <c r="G8" s="74"/>
      <c r="H8" s="74"/>
      <c r="I8" s="76" t="s">
        <v>155</v>
      </c>
      <c r="J8" s="75"/>
      <c r="K8" s="74"/>
      <c r="L8" s="74">
        <f t="shared" ref="L8:L39" si="0">SUM(K8:K8)+ SUM(C8:H8)</f>
        <v>0</v>
      </c>
    </row>
    <row r="9" spans="1:16" ht="12.75" x14ac:dyDescent="0.25">
      <c r="A9" s="347" t="s">
        <v>78</v>
      </c>
      <c r="B9" s="348"/>
      <c r="C9" s="12">
        <v>88646240</v>
      </c>
      <c r="D9" s="12">
        <v>0</v>
      </c>
      <c r="E9" s="12">
        <v>158799022</v>
      </c>
      <c r="F9" s="12">
        <v>13300000</v>
      </c>
      <c r="G9" s="12">
        <v>0</v>
      </c>
      <c r="H9" s="12">
        <v>0</v>
      </c>
      <c r="I9" s="347" t="s">
        <v>78</v>
      </c>
      <c r="J9" s="348"/>
      <c r="K9" s="12">
        <v>114953000</v>
      </c>
      <c r="L9" s="12">
        <f t="shared" si="0"/>
        <v>375698262</v>
      </c>
    </row>
    <row r="10" spans="1:16" ht="12.75" x14ac:dyDescent="0.25">
      <c r="A10" s="345" t="s">
        <v>121</v>
      </c>
      <c r="B10" s="346"/>
      <c r="C10" s="24">
        <v>8110672</v>
      </c>
      <c r="D10" s="24">
        <v>0</v>
      </c>
      <c r="E10" s="24">
        <v>498430</v>
      </c>
      <c r="F10" s="24">
        <v>0</v>
      </c>
      <c r="G10" s="24">
        <v>0</v>
      </c>
      <c r="H10" s="24">
        <v>0</v>
      </c>
      <c r="I10" s="345" t="s">
        <v>121</v>
      </c>
      <c r="J10" s="346"/>
      <c r="K10" s="24">
        <v>21950528</v>
      </c>
      <c r="L10" s="24">
        <f t="shared" si="0"/>
        <v>30559630</v>
      </c>
    </row>
    <row r="11" spans="1:16" ht="12.75" x14ac:dyDescent="0.25">
      <c r="A11" s="345" t="s">
        <v>732</v>
      </c>
      <c r="B11" s="346"/>
      <c r="C11" s="24">
        <v>560000</v>
      </c>
      <c r="D11" s="24">
        <v>0</v>
      </c>
      <c r="E11" s="24">
        <v>11500000</v>
      </c>
      <c r="F11" s="24">
        <v>5720000</v>
      </c>
      <c r="G11" s="24">
        <v>0</v>
      </c>
      <c r="H11" s="24">
        <v>0</v>
      </c>
      <c r="I11" s="345" t="s">
        <v>732</v>
      </c>
      <c r="J11" s="346"/>
      <c r="K11" s="24">
        <v>10440000</v>
      </c>
      <c r="L11" s="24">
        <f t="shared" si="0"/>
        <v>28220000</v>
      </c>
    </row>
    <row r="12" spans="1:16" ht="12.75" x14ac:dyDescent="0.25">
      <c r="A12" s="345" t="s">
        <v>151</v>
      </c>
      <c r="B12" s="346"/>
      <c r="C12" s="24">
        <v>560000</v>
      </c>
      <c r="D12" s="24">
        <v>0</v>
      </c>
      <c r="E12" s="24">
        <v>11500000</v>
      </c>
      <c r="F12" s="24">
        <v>5720000</v>
      </c>
      <c r="G12" s="24">
        <v>0</v>
      </c>
      <c r="H12" s="24">
        <v>0</v>
      </c>
      <c r="I12" s="345" t="s">
        <v>151</v>
      </c>
      <c r="J12" s="346"/>
      <c r="K12" s="24">
        <v>10440000</v>
      </c>
      <c r="L12" s="24">
        <f t="shared" si="0"/>
        <v>28220000</v>
      </c>
    </row>
    <row r="13" spans="1:16" ht="12.75" x14ac:dyDescent="0.25">
      <c r="A13" s="355" t="s">
        <v>154</v>
      </c>
      <c r="B13" s="356"/>
      <c r="C13" s="64"/>
      <c r="D13" s="64"/>
      <c r="E13" s="64"/>
      <c r="F13" s="64"/>
      <c r="G13" s="64"/>
      <c r="H13" s="64"/>
      <c r="I13" s="355" t="s">
        <v>154</v>
      </c>
      <c r="J13" s="356"/>
      <c r="K13" s="64"/>
      <c r="L13" s="64">
        <f t="shared" si="0"/>
        <v>0</v>
      </c>
    </row>
    <row r="14" spans="1:16" ht="12.75" x14ac:dyDescent="0.25">
      <c r="A14" s="355" t="s">
        <v>153</v>
      </c>
      <c r="B14" s="356"/>
      <c r="C14" s="64">
        <v>8670672</v>
      </c>
      <c r="D14" s="64">
        <v>0</v>
      </c>
      <c r="E14" s="64">
        <v>11998430</v>
      </c>
      <c r="F14" s="64">
        <v>5720000</v>
      </c>
      <c r="G14" s="64">
        <v>0</v>
      </c>
      <c r="H14" s="64">
        <v>0</v>
      </c>
      <c r="I14" s="355" t="s">
        <v>153</v>
      </c>
      <c r="J14" s="356"/>
      <c r="K14" s="64">
        <v>32390528</v>
      </c>
      <c r="L14" s="64">
        <f t="shared" si="0"/>
        <v>58779630</v>
      </c>
    </row>
    <row r="15" spans="1:16" x14ac:dyDescent="0.25">
      <c r="A15" s="76" t="s">
        <v>152</v>
      </c>
      <c r="B15" s="75"/>
      <c r="C15" s="74"/>
      <c r="D15" s="74"/>
      <c r="E15" s="74"/>
      <c r="F15" s="74"/>
      <c r="G15" s="74"/>
      <c r="H15" s="74"/>
      <c r="I15" s="76" t="s">
        <v>152</v>
      </c>
      <c r="J15" s="75"/>
      <c r="K15" s="74"/>
      <c r="L15" s="74">
        <f t="shared" si="0"/>
        <v>0</v>
      </c>
    </row>
    <row r="16" spans="1:16" ht="12.75" x14ac:dyDescent="0.25">
      <c r="A16" s="347" t="s">
        <v>78</v>
      </c>
      <c r="B16" s="348"/>
      <c r="C16" s="12">
        <v>49500000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347" t="s">
        <v>78</v>
      </c>
      <c r="J16" s="348"/>
      <c r="K16" s="12">
        <v>0</v>
      </c>
      <c r="L16" s="12">
        <f t="shared" si="0"/>
        <v>49500000</v>
      </c>
    </row>
    <row r="17" spans="1:12" ht="12.75" x14ac:dyDescent="0.25">
      <c r="A17" s="345" t="s">
        <v>121</v>
      </c>
      <c r="B17" s="346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345" t="s">
        <v>121</v>
      </c>
      <c r="J17" s="346"/>
      <c r="K17" s="24">
        <v>0</v>
      </c>
      <c r="L17" s="24">
        <f t="shared" si="0"/>
        <v>0</v>
      </c>
    </row>
    <row r="18" spans="1:12" ht="12.75" x14ac:dyDescent="0.25">
      <c r="A18" s="345" t="s">
        <v>732</v>
      </c>
      <c r="B18" s="346"/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345" t="s">
        <v>732</v>
      </c>
      <c r="J18" s="346"/>
      <c r="K18" s="24">
        <v>0</v>
      </c>
      <c r="L18" s="24">
        <f t="shared" si="0"/>
        <v>0</v>
      </c>
    </row>
    <row r="19" spans="1:12" ht="12.75" x14ac:dyDescent="0.25">
      <c r="A19" s="345" t="s">
        <v>151</v>
      </c>
      <c r="B19" s="346"/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345" t="s">
        <v>151</v>
      </c>
      <c r="J19" s="346"/>
      <c r="K19" s="24">
        <v>0</v>
      </c>
      <c r="L19" s="24">
        <f t="shared" si="0"/>
        <v>0</v>
      </c>
    </row>
    <row r="20" spans="1:12" x14ac:dyDescent="0.25">
      <c r="A20" s="76"/>
      <c r="B20" s="75"/>
      <c r="C20" s="74"/>
      <c r="D20" s="74"/>
      <c r="E20" s="74"/>
      <c r="F20" s="74"/>
      <c r="G20" s="74"/>
      <c r="H20" s="74"/>
      <c r="I20" s="76"/>
      <c r="J20" s="75"/>
      <c r="K20" s="74"/>
      <c r="L20" s="74">
        <f t="shared" si="0"/>
        <v>0</v>
      </c>
    </row>
    <row r="21" spans="1:12" x14ac:dyDescent="0.25">
      <c r="A21" s="76" t="s">
        <v>150</v>
      </c>
      <c r="B21" s="75"/>
      <c r="C21" s="74"/>
      <c r="D21" s="74"/>
      <c r="E21" s="74"/>
      <c r="F21" s="74"/>
      <c r="G21" s="74"/>
      <c r="H21" s="74"/>
      <c r="I21" s="76" t="s">
        <v>150</v>
      </c>
      <c r="J21" s="75"/>
      <c r="K21" s="74"/>
      <c r="L21" s="74">
        <f t="shared" si="0"/>
        <v>0</v>
      </c>
    </row>
    <row r="22" spans="1:12" ht="12.75" x14ac:dyDescent="0.25">
      <c r="A22" s="347" t="s">
        <v>79</v>
      </c>
      <c r="B22" s="348"/>
      <c r="C22" s="12">
        <v>97316912</v>
      </c>
      <c r="D22" s="12">
        <v>0</v>
      </c>
      <c r="E22" s="12">
        <v>170797452</v>
      </c>
      <c r="F22" s="12">
        <v>19020000</v>
      </c>
      <c r="G22" s="12">
        <v>0</v>
      </c>
      <c r="H22" s="12">
        <v>0</v>
      </c>
      <c r="I22" s="347" t="s">
        <v>79</v>
      </c>
      <c r="J22" s="348"/>
      <c r="K22" s="12">
        <v>147343528</v>
      </c>
      <c r="L22" s="12">
        <f t="shared" si="0"/>
        <v>434477892</v>
      </c>
    </row>
    <row r="23" spans="1:12" ht="18" x14ac:dyDescent="0.25">
      <c r="A23" s="73">
        <v>606</v>
      </c>
      <c r="B23" s="72" t="s">
        <v>149</v>
      </c>
      <c r="C23" s="64">
        <v>1996820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73">
        <v>606</v>
      </c>
      <c r="J23" s="72" t="s">
        <v>149</v>
      </c>
      <c r="K23" s="64">
        <v>0</v>
      </c>
      <c r="L23" s="64">
        <f t="shared" si="0"/>
        <v>1996820</v>
      </c>
    </row>
    <row r="24" spans="1:12" x14ac:dyDescent="0.25">
      <c r="A24" s="73">
        <v>613</v>
      </c>
      <c r="B24" s="72" t="s">
        <v>148</v>
      </c>
      <c r="C24" s="64">
        <v>365120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73">
        <v>613</v>
      </c>
      <c r="J24" s="72" t="s">
        <v>148</v>
      </c>
      <c r="K24" s="64">
        <v>0</v>
      </c>
      <c r="L24" s="64">
        <f t="shared" si="0"/>
        <v>365120</v>
      </c>
    </row>
    <row r="25" spans="1:12" x14ac:dyDescent="0.25">
      <c r="A25" s="73">
        <v>615</v>
      </c>
      <c r="B25" s="72" t="s">
        <v>147</v>
      </c>
      <c r="C25" s="64">
        <v>313000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73">
        <v>615</v>
      </c>
      <c r="J25" s="72" t="s">
        <v>147</v>
      </c>
      <c r="K25" s="64">
        <v>0</v>
      </c>
      <c r="L25" s="64">
        <f t="shared" si="0"/>
        <v>313000</v>
      </c>
    </row>
    <row r="26" spans="1:12" ht="18" x14ac:dyDescent="0.25">
      <c r="A26" s="73">
        <v>624</v>
      </c>
      <c r="B26" s="72" t="s">
        <v>143</v>
      </c>
      <c r="C26" s="64">
        <v>57601852</v>
      </c>
      <c r="D26" s="64">
        <v>0</v>
      </c>
      <c r="E26" s="64">
        <v>0</v>
      </c>
      <c r="F26" s="64">
        <v>800000</v>
      </c>
      <c r="G26" s="64">
        <v>0</v>
      </c>
      <c r="H26" s="64">
        <v>0</v>
      </c>
      <c r="I26" s="73">
        <v>624</v>
      </c>
      <c r="J26" s="72" t="s">
        <v>143</v>
      </c>
      <c r="K26" s="64">
        <v>132743528</v>
      </c>
      <c r="L26" s="64">
        <f t="shared" si="0"/>
        <v>191145380</v>
      </c>
    </row>
    <row r="27" spans="1:12" x14ac:dyDescent="0.25">
      <c r="A27" s="73">
        <v>625</v>
      </c>
      <c r="B27" s="72" t="s">
        <v>142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73">
        <v>625</v>
      </c>
      <c r="J27" s="72" t="s">
        <v>142</v>
      </c>
      <c r="K27" s="64">
        <v>500000</v>
      </c>
      <c r="L27" s="64">
        <f t="shared" si="0"/>
        <v>500000</v>
      </c>
    </row>
    <row r="28" spans="1:12" ht="18" x14ac:dyDescent="0.25">
      <c r="A28" s="73">
        <v>626</v>
      </c>
      <c r="B28" s="72" t="s">
        <v>141</v>
      </c>
      <c r="C28" s="64">
        <v>984000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73">
        <v>626</v>
      </c>
      <c r="J28" s="72" t="s">
        <v>141</v>
      </c>
      <c r="K28" s="64">
        <v>0</v>
      </c>
      <c r="L28" s="64">
        <f t="shared" si="0"/>
        <v>984000</v>
      </c>
    </row>
    <row r="29" spans="1:12" x14ac:dyDescent="0.25">
      <c r="A29" s="73">
        <v>641</v>
      </c>
      <c r="B29" s="72" t="s">
        <v>140</v>
      </c>
      <c r="C29" s="64">
        <v>30689480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73">
        <v>641</v>
      </c>
      <c r="J29" s="72" t="s">
        <v>140</v>
      </c>
      <c r="K29" s="64">
        <v>0</v>
      </c>
      <c r="L29" s="64">
        <f t="shared" si="0"/>
        <v>30689480</v>
      </c>
    </row>
    <row r="30" spans="1:12" ht="18" x14ac:dyDescent="0.25">
      <c r="A30" s="73">
        <v>645</v>
      </c>
      <c r="B30" s="72" t="s">
        <v>139</v>
      </c>
      <c r="C30" s="64">
        <v>5366640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73">
        <v>645</v>
      </c>
      <c r="J30" s="72" t="s">
        <v>139</v>
      </c>
      <c r="K30" s="64">
        <v>0</v>
      </c>
      <c r="L30" s="64">
        <f t="shared" si="0"/>
        <v>5366640</v>
      </c>
    </row>
    <row r="31" spans="1:12" x14ac:dyDescent="0.25">
      <c r="A31" s="73">
        <v>651</v>
      </c>
      <c r="B31" s="72" t="s">
        <v>138</v>
      </c>
      <c r="C31" s="64">
        <v>0</v>
      </c>
      <c r="D31" s="64">
        <v>0</v>
      </c>
      <c r="E31" s="64">
        <v>14867480</v>
      </c>
      <c r="F31" s="64">
        <v>18220000</v>
      </c>
      <c r="G31" s="64">
        <v>0</v>
      </c>
      <c r="H31" s="64">
        <v>0</v>
      </c>
      <c r="I31" s="73">
        <v>651</v>
      </c>
      <c r="J31" s="72" t="s">
        <v>138</v>
      </c>
      <c r="K31" s="64">
        <v>2000000</v>
      </c>
      <c r="L31" s="64">
        <f t="shared" si="0"/>
        <v>35087480</v>
      </c>
    </row>
    <row r="32" spans="1:12" x14ac:dyDescent="0.25">
      <c r="A32" s="73">
        <v>652</v>
      </c>
      <c r="B32" s="72" t="s">
        <v>208</v>
      </c>
      <c r="C32" s="64">
        <v>0</v>
      </c>
      <c r="D32" s="64">
        <v>0</v>
      </c>
      <c r="E32" s="64">
        <v>1000000</v>
      </c>
      <c r="F32" s="64">
        <v>0</v>
      </c>
      <c r="G32" s="64">
        <v>0</v>
      </c>
      <c r="H32" s="64">
        <v>0</v>
      </c>
      <c r="I32" s="73">
        <v>652</v>
      </c>
      <c r="J32" s="72" t="s">
        <v>208</v>
      </c>
      <c r="K32" s="64">
        <v>2200000</v>
      </c>
      <c r="L32" s="64">
        <f t="shared" si="0"/>
        <v>3200000</v>
      </c>
    </row>
    <row r="33" spans="1:12" x14ac:dyDescent="0.25">
      <c r="A33" s="73">
        <v>656</v>
      </c>
      <c r="B33" s="72" t="s">
        <v>128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73">
        <v>656</v>
      </c>
      <c r="J33" s="72" t="s">
        <v>128</v>
      </c>
      <c r="K33" s="64">
        <v>6000000</v>
      </c>
      <c r="L33" s="64">
        <f t="shared" si="0"/>
        <v>6000000</v>
      </c>
    </row>
    <row r="34" spans="1:12" x14ac:dyDescent="0.25">
      <c r="A34" s="73">
        <v>657</v>
      </c>
      <c r="B34" s="72" t="s">
        <v>207</v>
      </c>
      <c r="C34" s="64">
        <v>0</v>
      </c>
      <c r="D34" s="64">
        <v>0</v>
      </c>
      <c r="E34" s="64">
        <v>9599022</v>
      </c>
      <c r="F34" s="64">
        <v>0</v>
      </c>
      <c r="G34" s="64">
        <v>0</v>
      </c>
      <c r="H34" s="64">
        <v>0</v>
      </c>
      <c r="I34" s="73">
        <v>657</v>
      </c>
      <c r="J34" s="72" t="s">
        <v>207</v>
      </c>
      <c r="K34" s="64">
        <v>900000</v>
      </c>
      <c r="L34" s="64">
        <f t="shared" si="0"/>
        <v>10499022</v>
      </c>
    </row>
    <row r="35" spans="1:12" ht="18" x14ac:dyDescent="0.25">
      <c r="A35" s="73">
        <v>658</v>
      </c>
      <c r="B35" s="72" t="s">
        <v>226</v>
      </c>
      <c r="C35" s="64">
        <v>0</v>
      </c>
      <c r="D35" s="64">
        <v>0</v>
      </c>
      <c r="E35" s="64">
        <v>145330950</v>
      </c>
      <c r="F35" s="64">
        <v>0</v>
      </c>
      <c r="G35" s="64">
        <v>0</v>
      </c>
      <c r="H35" s="64">
        <v>0</v>
      </c>
      <c r="I35" s="73">
        <v>658</v>
      </c>
      <c r="J35" s="72" t="s">
        <v>226</v>
      </c>
      <c r="K35" s="64">
        <v>0</v>
      </c>
      <c r="L35" s="64">
        <f t="shared" si="0"/>
        <v>145330950</v>
      </c>
    </row>
    <row r="36" spans="1:12" x14ac:dyDescent="0.25">
      <c r="A36" s="73">
        <v>678</v>
      </c>
      <c r="B36" s="72" t="s">
        <v>134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73">
        <v>678</v>
      </c>
      <c r="J36" s="72" t="s">
        <v>134</v>
      </c>
      <c r="K36" s="64">
        <v>3000000</v>
      </c>
      <c r="L36" s="64">
        <f t="shared" si="0"/>
        <v>3000000</v>
      </c>
    </row>
    <row r="37" spans="1:12" x14ac:dyDescent="0.25">
      <c r="A37" s="73"/>
      <c r="B37" s="72"/>
      <c r="C37" s="64"/>
      <c r="D37" s="64"/>
      <c r="E37" s="64"/>
      <c r="F37" s="64"/>
      <c r="G37" s="64"/>
      <c r="H37" s="64"/>
      <c r="I37" s="73"/>
      <c r="J37" s="72"/>
      <c r="K37" s="64"/>
      <c r="L37" s="64">
        <f t="shared" si="0"/>
        <v>0</v>
      </c>
    </row>
    <row r="38" spans="1:12" ht="12.75" x14ac:dyDescent="0.25">
      <c r="A38" s="345" t="s">
        <v>77</v>
      </c>
      <c r="B38" s="346"/>
      <c r="C38" s="24">
        <v>49500000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345" t="s">
        <v>77</v>
      </c>
      <c r="J38" s="346"/>
      <c r="K38" s="24">
        <v>0</v>
      </c>
      <c r="L38" s="24">
        <f t="shared" si="0"/>
        <v>49500000</v>
      </c>
    </row>
    <row r="39" spans="1:12" x14ac:dyDescent="0.25">
      <c r="A39" s="73">
        <v>747</v>
      </c>
      <c r="B39" s="72" t="s">
        <v>128</v>
      </c>
      <c r="C39" s="64">
        <v>49500000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73">
        <v>747</v>
      </c>
      <c r="J39" s="72" t="s">
        <v>128</v>
      </c>
      <c r="K39" s="64">
        <v>0</v>
      </c>
      <c r="L39" s="64">
        <f t="shared" si="0"/>
        <v>49500000</v>
      </c>
    </row>
    <row r="40" spans="1:12" ht="9.9499999999999993" customHeight="1" x14ac:dyDescent="0.25">
      <c r="A40" s="9" t="s">
        <v>132</v>
      </c>
      <c r="B40" s="10"/>
      <c r="C40" s="9"/>
      <c r="D40" s="9"/>
      <c r="E40" s="9"/>
      <c r="F40" s="9"/>
    </row>
    <row r="41" spans="1:12" ht="9.9499999999999993" customHeight="1" x14ac:dyDescent="0.25">
      <c r="A41" s="9"/>
      <c r="B41" s="10"/>
      <c r="C41" s="9"/>
      <c r="D41" s="9"/>
      <c r="E41" s="9"/>
      <c r="F41" s="9"/>
    </row>
  </sheetData>
  <mergeCells count="32">
    <mergeCell ref="A1:G1"/>
    <mergeCell ref="A2:G2"/>
    <mergeCell ref="A3:G3"/>
    <mergeCell ref="I1:O1"/>
    <mergeCell ref="I2:O2"/>
    <mergeCell ref="I3:O3"/>
    <mergeCell ref="I18:J18"/>
    <mergeCell ref="I19:J19"/>
    <mergeCell ref="I22:J22"/>
    <mergeCell ref="I38:J38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6:B16"/>
    <mergeCell ref="A14:B14"/>
    <mergeCell ref="A13:B13"/>
    <mergeCell ref="A12:B12"/>
    <mergeCell ref="A11:B11"/>
    <mergeCell ref="A38:B38"/>
    <mergeCell ref="A22:B22"/>
    <mergeCell ref="A19:B19"/>
    <mergeCell ref="A18:B18"/>
    <mergeCell ref="A17:B1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6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B1:G31"/>
  <sheetViews>
    <sheetView showGridLines="0" zoomScaleNormal="100" workbookViewId="0">
      <selection activeCell="B25" sqref="B25"/>
    </sheetView>
  </sheetViews>
  <sheetFormatPr baseColWidth="10" defaultRowHeight="12.75" x14ac:dyDescent="0.2"/>
  <cols>
    <col min="1" max="1" width="0.85546875" style="150" customWidth="1"/>
    <col min="2" max="2" width="37.42578125" style="150" customWidth="1"/>
    <col min="3" max="3" width="10.5703125" style="150" customWidth="1"/>
    <col min="4" max="4" width="11.85546875" style="151" customWidth="1"/>
    <col min="5" max="5" width="37.85546875" style="150" customWidth="1"/>
    <col min="6" max="6" width="21.140625" style="150" customWidth="1"/>
    <col min="7" max="7" width="13.85546875" style="151" customWidth="1"/>
    <col min="8" max="16384" width="11.42578125" style="150"/>
  </cols>
  <sheetData>
    <row r="1" spans="2:7" ht="21" customHeight="1" thickTop="1" x14ac:dyDescent="0.2">
      <c r="B1" s="205" t="s">
        <v>660</v>
      </c>
      <c r="C1" s="206"/>
      <c r="D1" s="206"/>
      <c r="E1" s="206"/>
      <c r="F1" s="207"/>
      <c r="G1" s="173" t="s">
        <v>316</v>
      </c>
    </row>
    <row r="2" spans="2:7" ht="13.5" thickBot="1" x14ac:dyDescent="0.25">
      <c r="B2" s="208" t="s">
        <v>659</v>
      </c>
      <c r="C2" s="209"/>
      <c r="D2" s="209"/>
      <c r="E2" s="209"/>
      <c r="F2" s="210"/>
      <c r="G2" s="172">
        <v>1</v>
      </c>
    </row>
    <row r="3" spans="2:7" ht="13.5" thickTop="1" x14ac:dyDescent="0.2"/>
    <row r="4" spans="2:7" ht="13.5" thickBot="1" x14ac:dyDescent="0.25">
      <c r="B4" s="158"/>
      <c r="C4" s="158"/>
      <c r="D4" s="171"/>
      <c r="E4" s="158"/>
      <c r="F4" s="158"/>
      <c r="G4" s="171"/>
    </row>
    <row r="5" spans="2:7" ht="13.5" thickTop="1" x14ac:dyDescent="0.2">
      <c r="B5" s="202" t="s">
        <v>658</v>
      </c>
      <c r="C5" s="203"/>
      <c r="D5" s="170" t="s">
        <v>656</v>
      </c>
      <c r="E5" s="204" t="s">
        <v>657</v>
      </c>
      <c r="F5" s="203"/>
      <c r="G5" s="169" t="s">
        <v>656</v>
      </c>
    </row>
    <row r="6" spans="2:7" x14ac:dyDescent="0.2">
      <c r="B6" s="164" t="s">
        <v>655</v>
      </c>
      <c r="D6" s="168"/>
      <c r="E6" s="167" t="s">
        <v>654</v>
      </c>
      <c r="F6" s="166"/>
      <c r="G6" s="165"/>
    </row>
    <row r="7" spans="2:7" x14ac:dyDescent="0.2">
      <c r="B7" s="115" t="s">
        <v>653</v>
      </c>
      <c r="D7" s="163"/>
      <c r="E7" s="162" t="s">
        <v>652</v>
      </c>
      <c r="G7" s="161"/>
    </row>
    <row r="8" spans="2:7" x14ac:dyDescent="0.2">
      <c r="B8" s="164" t="s">
        <v>651</v>
      </c>
      <c r="D8" s="163"/>
      <c r="E8" s="162" t="s">
        <v>650</v>
      </c>
      <c r="G8" s="161"/>
    </row>
    <row r="9" spans="2:7" x14ac:dyDescent="0.2">
      <c r="B9" s="115" t="s">
        <v>649</v>
      </c>
      <c r="D9" s="163"/>
      <c r="E9" s="162" t="s">
        <v>648</v>
      </c>
      <c r="G9" s="161"/>
    </row>
    <row r="10" spans="2:7" x14ac:dyDescent="0.2">
      <c r="B10" s="164" t="s">
        <v>647</v>
      </c>
      <c r="D10" s="163"/>
      <c r="E10" s="162" t="s">
        <v>646</v>
      </c>
      <c r="G10" s="161"/>
    </row>
    <row r="11" spans="2:7" x14ac:dyDescent="0.2">
      <c r="B11" s="164" t="s">
        <v>645</v>
      </c>
      <c r="D11" s="163"/>
      <c r="E11" s="162" t="s">
        <v>644</v>
      </c>
      <c r="G11" s="161"/>
    </row>
    <row r="12" spans="2:7" x14ac:dyDescent="0.2">
      <c r="B12" s="115"/>
      <c r="D12" s="163"/>
      <c r="E12" s="162" t="s">
        <v>643</v>
      </c>
      <c r="G12" s="161"/>
    </row>
    <row r="13" spans="2:7" x14ac:dyDescent="0.2">
      <c r="B13" s="115"/>
      <c r="D13" s="163"/>
      <c r="E13" s="162" t="s">
        <v>642</v>
      </c>
      <c r="G13" s="161"/>
    </row>
    <row r="14" spans="2:7" x14ac:dyDescent="0.2">
      <c r="B14" s="115"/>
      <c r="D14" s="163"/>
      <c r="E14" s="162" t="s">
        <v>641</v>
      </c>
      <c r="G14" s="161"/>
    </row>
    <row r="15" spans="2:7" x14ac:dyDescent="0.2">
      <c r="B15" s="115"/>
      <c r="D15" s="163"/>
      <c r="E15" s="162" t="s">
        <v>640</v>
      </c>
      <c r="G15" s="161"/>
    </row>
    <row r="16" spans="2:7" x14ac:dyDescent="0.2">
      <c r="B16" s="115"/>
      <c r="D16" s="163"/>
      <c r="E16" s="150" t="s">
        <v>639</v>
      </c>
      <c r="G16" s="161"/>
    </row>
    <row r="17" spans="2:7" x14ac:dyDescent="0.2">
      <c r="B17" s="115"/>
      <c r="D17" s="163"/>
      <c r="E17" s="162" t="s">
        <v>638</v>
      </c>
      <c r="G17" s="161"/>
    </row>
    <row r="18" spans="2:7" x14ac:dyDescent="0.2">
      <c r="B18" s="115"/>
      <c r="D18" s="163"/>
      <c r="E18" s="162" t="s">
        <v>637</v>
      </c>
      <c r="G18" s="161"/>
    </row>
    <row r="19" spans="2:7" ht="13.5" thickBot="1" x14ac:dyDescent="0.25">
      <c r="B19" s="113"/>
      <c r="C19" s="158"/>
      <c r="D19" s="160"/>
      <c r="E19" s="159" t="s">
        <v>636</v>
      </c>
      <c r="F19" s="158"/>
      <c r="G19" s="157"/>
    </row>
    <row r="20" spans="2:7" ht="14.25" thickTop="1" thickBot="1" x14ac:dyDescent="0.25"/>
    <row r="21" spans="2:7" ht="13.5" thickTop="1" x14ac:dyDescent="0.2">
      <c r="B21" s="202" t="s">
        <v>719</v>
      </c>
      <c r="C21" s="211"/>
      <c r="D21" s="211"/>
      <c r="E21" s="211"/>
      <c r="F21" s="211"/>
      <c r="G21" s="212"/>
    </row>
    <row r="22" spans="2:7" ht="12.75" customHeight="1" x14ac:dyDescent="0.2">
      <c r="B22" s="213" t="s">
        <v>635</v>
      </c>
      <c r="C22" s="215" t="s">
        <v>634</v>
      </c>
      <c r="D22" s="216"/>
      <c r="E22" s="217"/>
      <c r="F22" s="215" t="s">
        <v>720</v>
      </c>
      <c r="G22" s="218"/>
    </row>
    <row r="23" spans="2:7" ht="13.5" thickBot="1" x14ac:dyDescent="0.25">
      <c r="B23" s="214"/>
      <c r="C23" s="219"/>
      <c r="D23" s="220"/>
      <c r="E23" s="221"/>
      <c r="F23" s="219"/>
      <c r="G23" s="222"/>
    </row>
    <row r="24" spans="2:7" ht="18" customHeight="1" thickTop="1" x14ac:dyDescent="0.2">
      <c r="B24" s="156" t="s">
        <v>721</v>
      </c>
    </row>
    <row r="25" spans="2:7" ht="18" customHeight="1" x14ac:dyDescent="0.2">
      <c r="B25" s="156" t="s">
        <v>633</v>
      </c>
    </row>
    <row r="26" spans="2:7" x14ac:dyDescent="0.2">
      <c r="B26" s="155"/>
      <c r="C26" s="154" t="s">
        <v>632</v>
      </c>
    </row>
    <row r="27" spans="2:7" x14ac:dyDescent="0.2">
      <c r="E27" s="153"/>
    </row>
    <row r="31" spans="2:7" x14ac:dyDescent="0.2">
      <c r="B31" s="153"/>
      <c r="C31" s="152"/>
    </row>
  </sheetData>
  <mergeCells count="10">
    <mergeCell ref="B22:B23"/>
    <mergeCell ref="C22:E22"/>
    <mergeCell ref="F22:G22"/>
    <mergeCell ref="C23:E23"/>
    <mergeCell ref="F23:G23"/>
    <mergeCell ref="B5:C5"/>
    <mergeCell ref="E5:F5"/>
    <mergeCell ref="B1:F1"/>
    <mergeCell ref="B2:F2"/>
    <mergeCell ref="B21:G21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3" orientation="landscape" useFirstPageNumber="1" r:id="rId1"/>
  <headerFooter alignWithMargins="0"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workbookViewId="0">
      <selection activeCell="A18" sqref="A18:B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58" t="s">
        <v>119</v>
      </c>
      <c r="B1" s="359"/>
      <c r="C1" s="359"/>
      <c r="D1" s="359"/>
      <c r="E1" s="359"/>
      <c r="F1" s="359"/>
      <c r="G1" s="360"/>
      <c r="H1" s="8" t="s">
        <v>118</v>
      </c>
      <c r="I1" s="358" t="s">
        <v>119</v>
      </c>
      <c r="J1" s="359"/>
      <c r="K1" s="359"/>
      <c r="L1" s="359"/>
      <c r="M1" s="359"/>
      <c r="N1" s="359"/>
      <c r="O1" s="360"/>
      <c r="P1" s="8" t="s">
        <v>118</v>
      </c>
    </row>
    <row r="2" spans="1:16" s="80" customFormat="1" ht="12.75" x14ac:dyDescent="0.25">
      <c r="A2" s="358" t="s">
        <v>174</v>
      </c>
      <c r="B2" s="359"/>
      <c r="C2" s="359"/>
      <c r="D2" s="359"/>
      <c r="E2" s="359"/>
      <c r="F2" s="359"/>
      <c r="G2" s="360"/>
      <c r="H2" s="8" t="s">
        <v>225</v>
      </c>
      <c r="I2" s="358" t="s">
        <v>174</v>
      </c>
      <c r="J2" s="359"/>
      <c r="K2" s="359"/>
      <c r="L2" s="359"/>
      <c r="M2" s="359"/>
      <c r="N2" s="359"/>
      <c r="O2" s="360"/>
      <c r="P2" s="8" t="s">
        <v>225</v>
      </c>
    </row>
    <row r="3" spans="1:16" s="80" customFormat="1" ht="12.75" x14ac:dyDescent="0.25">
      <c r="A3" s="361" t="s">
        <v>172</v>
      </c>
      <c r="B3" s="362"/>
      <c r="C3" s="362"/>
      <c r="D3" s="362"/>
      <c r="E3" s="362"/>
      <c r="F3" s="362"/>
      <c r="G3" s="363"/>
      <c r="H3" s="28"/>
      <c r="I3" s="361" t="s">
        <v>172</v>
      </c>
      <c r="J3" s="362"/>
      <c r="K3" s="362"/>
      <c r="L3" s="362"/>
      <c r="M3" s="362"/>
      <c r="N3" s="362"/>
      <c r="O3" s="363"/>
      <c r="P3" s="28"/>
    </row>
    <row r="4" spans="1:16" s="80" customFormat="1" x14ac:dyDescent="0.25"/>
    <row r="5" spans="1:16" s="80" customFormat="1" ht="12.75" x14ac:dyDescent="0.25">
      <c r="A5" s="229" t="s">
        <v>224</v>
      </c>
      <c r="B5" s="357"/>
      <c r="C5" s="357"/>
      <c r="D5" s="357"/>
      <c r="E5" s="357"/>
      <c r="F5" s="357"/>
      <c r="G5" s="82" t="s">
        <v>169</v>
      </c>
      <c r="H5" s="83">
        <v>0</v>
      </c>
      <c r="I5" s="229" t="s">
        <v>223</v>
      </c>
      <c r="J5" s="357"/>
      <c r="K5" s="357"/>
      <c r="L5" s="357"/>
      <c r="M5" s="357"/>
      <c r="N5" s="357"/>
      <c r="O5" s="84" t="s">
        <v>169</v>
      </c>
      <c r="P5" s="81">
        <v>0</v>
      </c>
    </row>
    <row r="6" spans="1:16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168</v>
      </c>
      <c r="J6" s="79"/>
      <c r="K6" s="79">
        <v>8</v>
      </c>
      <c r="L6" s="79" t="s">
        <v>93</v>
      </c>
    </row>
    <row r="7" spans="1:16" s="77" customFormat="1" ht="36" x14ac:dyDescent="0.25">
      <c r="A7" s="78" t="s">
        <v>161</v>
      </c>
      <c r="B7" s="78" t="s">
        <v>0</v>
      </c>
      <c r="C7" s="78" t="s">
        <v>167</v>
      </c>
      <c r="D7" s="78" t="s">
        <v>222</v>
      </c>
      <c r="E7" s="78" t="s">
        <v>221</v>
      </c>
      <c r="F7" s="78" t="s">
        <v>220</v>
      </c>
      <c r="G7" s="78" t="s">
        <v>219</v>
      </c>
      <c r="H7" s="78" t="s">
        <v>157</v>
      </c>
      <c r="I7" s="78" t="s">
        <v>161</v>
      </c>
      <c r="J7" s="78" t="s">
        <v>0</v>
      </c>
      <c r="K7" s="78" t="s">
        <v>178</v>
      </c>
      <c r="L7" s="78" t="s">
        <v>156</v>
      </c>
    </row>
    <row r="8" spans="1:16" x14ac:dyDescent="0.25">
      <c r="A8" s="76" t="s">
        <v>155</v>
      </c>
      <c r="B8" s="75"/>
      <c r="C8" s="74"/>
      <c r="D8" s="74"/>
      <c r="E8" s="74"/>
      <c r="F8" s="74"/>
      <c r="G8" s="74"/>
      <c r="H8" s="74"/>
      <c r="I8" s="76" t="s">
        <v>155</v>
      </c>
      <c r="J8" s="75"/>
      <c r="K8" s="74"/>
      <c r="L8" s="74">
        <f t="shared" ref="L8:L41" si="0">SUM(K8:K8)+ SUM(C8:H8)</f>
        <v>0</v>
      </c>
    </row>
    <row r="9" spans="1:16" ht="12.75" x14ac:dyDescent="0.25">
      <c r="A9" s="347" t="s">
        <v>78</v>
      </c>
      <c r="B9" s="348"/>
      <c r="C9" s="12">
        <v>0</v>
      </c>
      <c r="D9" s="12">
        <v>89060973</v>
      </c>
      <c r="E9" s="12">
        <v>137070469</v>
      </c>
      <c r="F9" s="12">
        <v>3550000</v>
      </c>
      <c r="G9" s="12">
        <v>0</v>
      </c>
      <c r="H9" s="12">
        <v>0</v>
      </c>
      <c r="I9" s="347" t="s">
        <v>78</v>
      </c>
      <c r="J9" s="348"/>
      <c r="K9" s="12">
        <v>0</v>
      </c>
      <c r="L9" s="12">
        <f t="shared" si="0"/>
        <v>229681442</v>
      </c>
    </row>
    <row r="10" spans="1:16" ht="12.75" x14ac:dyDescent="0.25">
      <c r="A10" s="345" t="s">
        <v>121</v>
      </c>
      <c r="B10" s="346"/>
      <c r="C10" s="24">
        <v>0</v>
      </c>
      <c r="D10" s="24">
        <v>14936637</v>
      </c>
      <c r="E10" s="24">
        <v>4794328</v>
      </c>
      <c r="F10" s="24">
        <v>0</v>
      </c>
      <c r="G10" s="24">
        <v>0</v>
      </c>
      <c r="H10" s="24">
        <v>0</v>
      </c>
      <c r="I10" s="345" t="s">
        <v>121</v>
      </c>
      <c r="J10" s="346"/>
      <c r="K10" s="24">
        <v>0</v>
      </c>
      <c r="L10" s="24">
        <f t="shared" si="0"/>
        <v>19730965</v>
      </c>
    </row>
    <row r="11" spans="1:16" ht="12.75" x14ac:dyDescent="0.25">
      <c r="A11" s="345" t="s">
        <v>732</v>
      </c>
      <c r="B11" s="346"/>
      <c r="C11" s="24">
        <v>0</v>
      </c>
      <c r="D11" s="24">
        <v>-1717000</v>
      </c>
      <c r="E11" s="24">
        <v>8567422</v>
      </c>
      <c r="F11" s="24">
        <v>750000</v>
      </c>
      <c r="G11" s="24">
        <v>0</v>
      </c>
      <c r="H11" s="24">
        <v>0</v>
      </c>
      <c r="I11" s="345" t="s">
        <v>732</v>
      </c>
      <c r="J11" s="346"/>
      <c r="K11" s="24">
        <v>0</v>
      </c>
      <c r="L11" s="24">
        <f t="shared" si="0"/>
        <v>7600422</v>
      </c>
    </row>
    <row r="12" spans="1:16" ht="12.75" x14ac:dyDescent="0.25">
      <c r="A12" s="345" t="s">
        <v>151</v>
      </c>
      <c r="B12" s="346"/>
      <c r="C12" s="24">
        <v>0</v>
      </c>
      <c r="D12" s="24">
        <v>-1717000</v>
      </c>
      <c r="E12" s="24">
        <v>8567422</v>
      </c>
      <c r="F12" s="24">
        <v>750000</v>
      </c>
      <c r="G12" s="24">
        <v>0</v>
      </c>
      <c r="H12" s="24">
        <v>0</v>
      </c>
      <c r="I12" s="345" t="s">
        <v>151</v>
      </c>
      <c r="J12" s="346"/>
      <c r="K12" s="24">
        <v>0</v>
      </c>
      <c r="L12" s="24">
        <f t="shared" si="0"/>
        <v>7600422</v>
      </c>
    </row>
    <row r="13" spans="1:16" ht="12.75" x14ac:dyDescent="0.25">
      <c r="A13" s="355" t="s">
        <v>154</v>
      </c>
      <c r="B13" s="356"/>
      <c r="C13" s="64"/>
      <c r="D13" s="64"/>
      <c r="E13" s="64"/>
      <c r="F13" s="64"/>
      <c r="G13" s="64"/>
      <c r="H13" s="64"/>
      <c r="I13" s="355" t="s">
        <v>154</v>
      </c>
      <c r="J13" s="356"/>
      <c r="K13" s="64"/>
      <c r="L13" s="64">
        <f t="shared" si="0"/>
        <v>0</v>
      </c>
    </row>
    <row r="14" spans="1:16" ht="12.75" x14ac:dyDescent="0.25">
      <c r="A14" s="355" t="s">
        <v>153</v>
      </c>
      <c r="B14" s="356"/>
      <c r="C14" s="64">
        <v>0</v>
      </c>
      <c r="D14" s="64">
        <v>13219637</v>
      </c>
      <c r="E14" s="64">
        <v>13361750</v>
      </c>
      <c r="F14" s="64">
        <v>750000</v>
      </c>
      <c r="G14" s="64">
        <v>0</v>
      </c>
      <c r="H14" s="64">
        <v>0</v>
      </c>
      <c r="I14" s="355" t="s">
        <v>153</v>
      </c>
      <c r="J14" s="356"/>
      <c r="K14" s="64">
        <v>0</v>
      </c>
      <c r="L14" s="64">
        <f t="shared" si="0"/>
        <v>27331387</v>
      </c>
    </row>
    <row r="15" spans="1:16" x14ac:dyDescent="0.25">
      <c r="A15" s="76" t="s">
        <v>152</v>
      </c>
      <c r="B15" s="75"/>
      <c r="C15" s="74"/>
      <c r="D15" s="74"/>
      <c r="E15" s="74"/>
      <c r="F15" s="74"/>
      <c r="G15" s="74"/>
      <c r="H15" s="74"/>
      <c r="I15" s="76" t="s">
        <v>152</v>
      </c>
      <c r="J15" s="75"/>
      <c r="K15" s="74"/>
      <c r="L15" s="74">
        <f t="shared" si="0"/>
        <v>0</v>
      </c>
    </row>
    <row r="16" spans="1:16" ht="12.75" x14ac:dyDescent="0.25">
      <c r="A16" s="347" t="s">
        <v>78</v>
      </c>
      <c r="B16" s="348"/>
      <c r="C16" s="12">
        <v>0</v>
      </c>
      <c r="D16" s="12">
        <v>0</v>
      </c>
      <c r="E16" s="12">
        <v>32000000</v>
      </c>
      <c r="F16" s="12">
        <v>0</v>
      </c>
      <c r="G16" s="12">
        <v>0</v>
      </c>
      <c r="H16" s="12">
        <v>0</v>
      </c>
      <c r="I16" s="347" t="s">
        <v>78</v>
      </c>
      <c r="J16" s="348"/>
      <c r="K16" s="12">
        <v>0</v>
      </c>
      <c r="L16" s="12">
        <f t="shared" si="0"/>
        <v>32000000</v>
      </c>
    </row>
    <row r="17" spans="1:12" ht="12.75" x14ac:dyDescent="0.25">
      <c r="A17" s="345" t="s">
        <v>121</v>
      </c>
      <c r="B17" s="346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345" t="s">
        <v>121</v>
      </c>
      <c r="J17" s="346"/>
      <c r="K17" s="24">
        <v>0</v>
      </c>
      <c r="L17" s="24">
        <f t="shared" si="0"/>
        <v>0</v>
      </c>
    </row>
    <row r="18" spans="1:12" ht="12.75" x14ac:dyDescent="0.25">
      <c r="A18" s="345" t="s">
        <v>732</v>
      </c>
      <c r="B18" s="346"/>
      <c r="C18" s="24">
        <v>0</v>
      </c>
      <c r="D18" s="24">
        <v>0</v>
      </c>
      <c r="E18" s="24">
        <v>717422</v>
      </c>
      <c r="F18" s="24">
        <v>0</v>
      </c>
      <c r="G18" s="24">
        <v>0</v>
      </c>
      <c r="H18" s="24">
        <v>0</v>
      </c>
      <c r="I18" s="345" t="s">
        <v>732</v>
      </c>
      <c r="J18" s="346"/>
      <c r="K18" s="24">
        <v>0</v>
      </c>
      <c r="L18" s="24">
        <f t="shared" si="0"/>
        <v>717422</v>
      </c>
    </row>
    <row r="19" spans="1:12" ht="12.75" x14ac:dyDescent="0.25">
      <c r="A19" s="345" t="s">
        <v>151</v>
      </c>
      <c r="B19" s="346"/>
      <c r="C19" s="24">
        <v>0</v>
      </c>
      <c r="D19" s="24">
        <v>0</v>
      </c>
      <c r="E19" s="24">
        <v>717422</v>
      </c>
      <c r="F19" s="24">
        <v>0</v>
      </c>
      <c r="G19" s="24">
        <v>0</v>
      </c>
      <c r="H19" s="24">
        <v>0</v>
      </c>
      <c r="I19" s="345" t="s">
        <v>151</v>
      </c>
      <c r="J19" s="346"/>
      <c r="K19" s="24">
        <v>0</v>
      </c>
      <c r="L19" s="24">
        <f t="shared" si="0"/>
        <v>717422</v>
      </c>
    </row>
    <row r="20" spans="1:12" x14ac:dyDescent="0.25">
      <c r="A20" s="76"/>
      <c r="B20" s="75"/>
      <c r="C20" s="74"/>
      <c r="D20" s="74"/>
      <c r="E20" s="74"/>
      <c r="F20" s="74"/>
      <c r="G20" s="74"/>
      <c r="H20" s="74"/>
      <c r="I20" s="76"/>
      <c r="J20" s="75"/>
      <c r="K20" s="74"/>
      <c r="L20" s="74">
        <f t="shared" si="0"/>
        <v>0</v>
      </c>
    </row>
    <row r="21" spans="1:12" x14ac:dyDescent="0.25">
      <c r="A21" s="76" t="s">
        <v>150</v>
      </c>
      <c r="B21" s="75"/>
      <c r="C21" s="74"/>
      <c r="D21" s="74"/>
      <c r="E21" s="74"/>
      <c r="F21" s="74"/>
      <c r="G21" s="74"/>
      <c r="H21" s="74"/>
      <c r="I21" s="76" t="s">
        <v>150</v>
      </c>
      <c r="J21" s="75"/>
      <c r="K21" s="74"/>
      <c r="L21" s="74">
        <f t="shared" si="0"/>
        <v>0</v>
      </c>
    </row>
    <row r="22" spans="1:12" ht="12.75" x14ac:dyDescent="0.25">
      <c r="A22" s="347" t="s">
        <v>79</v>
      </c>
      <c r="B22" s="348"/>
      <c r="C22" s="12">
        <v>0</v>
      </c>
      <c r="D22" s="12">
        <v>102280610</v>
      </c>
      <c r="E22" s="12">
        <v>150432219</v>
      </c>
      <c r="F22" s="12">
        <v>4300000</v>
      </c>
      <c r="G22" s="12">
        <v>0</v>
      </c>
      <c r="H22" s="12">
        <v>0</v>
      </c>
      <c r="I22" s="347" t="s">
        <v>79</v>
      </c>
      <c r="J22" s="348"/>
      <c r="K22" s="12">
        <v>0</v>
      </c>
      <c r="L22" s="12">
        <f t="shared" si="0"/>
        <v>257012829</v>
      </c>
    </row>
    <row r="23" spans="1:12" ht="18" x14ac:dyDescent="0.25">
      <c r="A23" s="73">
        <v>604</v>
      </c>
      <c r="B23" s="72" t="s">
        <v>218</v>
      </c>
      <c r="C23" s="64">
        <v>0</v>
      </c>
      <c r="D23" s="64">
        <v>291217</v>
      </c>
      <c r="E23" s="64">
        <v>0</v>
      </c>
      <c r="F23" s="64">
        <v>0</v>
      </c>
      <c r="G23" s="64">
        <v>0</v>
      </c>
      <c r="H23" s="64">
        <v>0</v>
      </c>
      <c r="I23" s="73">
        <v>604</v>
      </c>
      <c r="J23" s="72" t="s">
        <v>218</v>
      </c>
      <c r="K23" s="64">
        <v>0</v>
      </c>
      <c r="L23" s="64">
        <f t="shared" si="0"/>
        <v>291217</v>
      </c>
    </row>
    <row r="24" spans="1:12" ht="18" x14ac:dyDescent="0.25">
      <c r="A24" s="73">
        <v>606</v>
      </c>
      <c r="B24" s="72" t="s">
        <v>149</v>
      </c>
      <c r="C24" s="64">
        <v>0</v>
      </c>
      <c r="D24" s="64">
        <v>5334945</v>
      </c>
      <c r="E24" s="64">
        <v>9437149</v>
      </c>
      <c r="F24" s="64">
        <v>0</v>
      </c>
      <c r="G24" s="64">
        <v>0</v>
      </c>
      <c r="H24" s="64">
        <v>0</v>
      </c>
      <c r="I24" s="73">
        <v>606</v>
      </c>
      <c r="J24" s="72" t="s">
        <v>149</v>
      </c>
      <c r="K24" s="64">
        <v>0</v>
      </c>
      <c r="L24" s="64">
        <f t="shared" si="0"/>
        <v>14772094</v>
      </c>
    </row>
    <row r="25" spans="1:12" x14ac:dyDescent="0.25">
      <c r="A25" s="73">
        <v>613</v>
      </c>
      <c r="B25" s="72" t="s">
        <v>148</v>
      </c>
      <c r="C25" s="64">
        <v>0</v>
      </c>
      <c r="D25" s="64">
        <v>2475000</v>
      </c>
      <c r="E25" s="64">
        <v>1760000</v>
      </c>
      <c r="F25" s="64">
        <v>0</v>
      </c>
      <c r="G25" s="64">
        <v>0</v>
      </c>
      <c r="H25" s="64">
        <v>0</v>
      </c>
      <c r="I25" s="73">
        <v>613</v>
      </c>
      <c r="J25" s="72" t="s">
        <v>148</v>
      </c>
      <c r="K25" s="64">
        <v>0</v>
      </c>
      <c r="L25" s="64">
        <f t="shared" si="0"/>
        <v>4235000</v>
      </c>
    </row>
    <row r="26" spans="1:12" x14ac:dyDescent="0.25">
      <c r="A26" s="73">
        <v>615</v>
      </c>
      <c r="B26" s="72" t="s">
        <v>147</v>
      </c>
      <c r="C26" s="64">
        <v>0</v>
      </c>
      <c r="D26" s="64">
        <v>1642800</v>
      </c>
      <c r="E26" s="64">
        <v>1285549</v>
      </c>
      <c r="F26" s="64">
        <v>0</v>
      </c>
      <c r="G26" s="64">
        <v>0</v>
      </c>
      <c r="H26" s="64">
        <v>0</v>
      </c>
      <c r="I26" s="73">
        <v>615</v>
      </c>
      <c r="J26" s="72" t="s">
        <v>147</v>
      </c>
      <c r="K26" s="64">
        <v>0</v>
      </c>
      <c r="L26" s="64">
        <f t="shared" si="0"/>
        <v>2928349</v>
      </c>
    </row>
    <row r="27" spans="1:12" x14ac:dyDescent="0.25">
      <c r="A27" s="73">
        <v>617</v>
      </c>
      <c r="B27" s="72" t="s">
        <v>190</v>
      </c>
      <c r="C27" s="64">
        <v>0</v>
      </c>
      <c r="D27" s="64">
        <v>0</v>
      </c>
      <c r="E27" s="64">
        <v>500000</v>
      </c>
      <c r="F27" s="64">
        <v>0</v>
      </c>
      <c r="G27" s="64">
        <v>0</v>
      </c>
      <c r="H27" s="64">
        <v>0</v>
      </c>
      <c r="I27" s="73">
        <v>617</v>
      </c>
      <c r="J27" s="72" t="s">
        <v>190</v>
      </c>
      <c r="K27" s="64">
        <v>0</v>
      </c>
      <c r="L27" s="64">
        <f t="shared" si="0"/>
        <v>500000</v>
      </c>
    </row>
    <row r="28" spans="1:12" x14ac:dyDescent="0.25">
      <c r="A28" s="73">
        <v>618</v>
      </c>
      <c r="B28" s="72" t="s">
        <v>146</v>
      </c>
      <c r="C28" s="64">
        <v>0</v>
      </c>
      <c r="D28" s="64">
        <v>1400000</v>
      </c>
      <c r="E28" s="64">
        <v>0</v>
      </c>
      <c r="F28" s="64">
        <v>1000000</v>
      </c>
      <c r="G28" s="64">
        <v>0</v>
      </c>
      <c r="H28" s="64">
        <v>0</v>
      </c>
      <c r="I28" s="73">
        <v>618</v>
      </c>
      <c r="J28" s="72" t="s">
        <v>146</v>
      </c>
      <c r="K28" s="64">
        <v>0</v>
      </c>
      <c r="L28" s="64">
        <f t="shared" si="0"/>
        <v>2400000</v>
      </c>
    </row>
    <row r="29" spans="1:12" ht="18" x14ac:dyDescent="0.25">
      <c r="A29" s="73">
        <v>622</v>
      </c>
      <c r="B29" s="72" t="s">
        <v>145</v>
      </c>
      <c r="C29" s="64">
        <v>0</v>
      </c>
      <c r="D29" s="64">
        <v>1240965</v>
      </c>
      <c r="E29" s="64">
        <v>200000</v>
      </c>
      <c r="F29" s="64">
        <v>0</v>
      </c>
      <c r="G29" s="64">
        <v>0</v>
      </c>
      <c r="H29" s="64">
        <v>0</v>
      </c>
      <c r="I29" s="73">
        <v>622</v>
      </c>
      <c r="J29" s="72" t="s">
        <v>145</v>
      </c>
      <c r="K29" s="64">
        <v>0</v>
      </c>
      <c r="L29" s="64">
        <f t="shared" si="0"/>
        <v>1440965</v>
      </c>
    </row>
    <row r="30" spans="1:12" ht="18" x14ac:dyDescent="0.25">
      <c r="A30" s="73">
        <v>623</v>
      </c>
      <c r="B30" s="72" t="s">
        <v>144</v>
      </c>
      <c r="C30" s="64">
        <v>0</v>
      </c>
      <c r="D30" s="64">
        <v>661826</v>
      </c>
      <c r="E30" s="64">
        <v>50000</v>
      </c>
      <c r="F30" s="64">
        <v>0</v>
      </c>
      <c r="G30" s="64">
        <v>0</v>
      </c>
      <c r="H30" s="64">
        <v>0</v>
      </c>
      <c r="I30" s="73">
        <v>623</v>
      </c>
      <c r="J30" s="72" t="s">
        <v>144</v>
      </c>
      <c r="K30" s="64">
        <v>0</v>
      </c>
      <c r="L30" s="64">
        <f t="shared" si="0"/>
        <v>711826</v>
      </c>
    </row>
    <row r="31" spans="1:12" ht="18" x14ac:dyDescent="0.25">
      <c r="A31" s="73">
        <v>624</v>
      </c>
      <c r="B31" s="72" t="s">
        <v>143</v>
      </c>
      <c r="C31" s="64">
        <v>0</v>
      </c>
      <c r="D31" s="64">
        <v>0</v>
      </c>
      <c r="E31" s="64">
        <v>100000</v>
      </c>
      <c r="F31" s="64">
        <v>0</v>
      </c>
      <c r="G31" s="64">
        <v>0</v>
      </c>
      <c r="H31" s="64">
        <v>0</v>
      </c>
      <c r="I31" s="73">
        <v>624</v>
      </c>
      <c r="J31" s="72" t="s">
        <v>143</v>
      </c>
      <c r="K31" s="64">
        <v>0</v>
      </c>
      <c r="L31" s="64">
        <f t="shared" si="0"/>
        <v>100000</v>
      </c>
    </row>
    <row r="32" spans="1:12" ht="18" x14ac:dyDescent="0.25">
      <c r="A32" s="73">
        <v>626</v>
      </c>
      <c r="B32" s="72" t="s">
        <v>141</v>
      </c>
      <c r="C32" s="64">
        <v>0</v>
      </c>
      <c r="D32" s="64">
        <v>1054000</v>
      </c>
      <c r="E32" s="64">
        <v>2200000</v>
      </c>
      <c r="F32" s="64">
        <v>0</v>
      </c>
      <c r="G32" s="64">
        <v>0</v>
      </c>
      <c r="H32" s="64">
        <v>0</v>
      </c>
      <c r="I32" s="73">
        <v>626</v>
      </c>
      <c r="J32" s="72" t="s">
        <v>141</v>
      </c>
      <c r="K32" s="64">
        <v>0</v>
      </c>
      <c r="L32" s="64">
        <f t="shared" si="0"/>
        <v>3254000</v>
      </c>
    </row>
    <row r="33" spans="1:12" ht="18" x14ac:dyDescent="0.25">
      <c r="A33" s="73">
        <v>635</v>
      </c>
      <c r="B33" s="72" t="s">
        <v>176</v>
      </c>
      <c r="C33" s="64">
        <v>0</v>
      </c>
      <c r="D33" s="64">
        <v>0</v>
      </c>
      <c r="E33" s="64">
        <v>211630</v>
      </c>
      <c r="F33" s="64">
        <v>0</v>
      </c>
      <c r="G33" s="64">
        <v>0</v>
      </c>
      <c r="H33" s="64">
        <v>0</v>
      </c>
      <c r="I33" s="73">
        <v>635</v>
      </c>
      <c r="J33" s="72" t="s">
        <v>176</v>
      </c>
      <c r="K33" s="64">
        <v>0</v>
      </c>
      <c r="L33" s="64">
        <f t="shared" si="0"/>
        <v>211630</v>
      </c>
    </row>
    <row r="34" spans="1:12" x14ac:dyDescent="0.25">
      <c r="A34" s="73">
        <v>641</v>
      </c>
      <c r="B34" s="72" t="s">
        <v>140</v>
      </c>
      <c r="C34" s="64">
        <v>0</v>
      </c>
      <c r="D34" s="64">
        <v>54509385</v>
      </c>
      <c r="E34" s="64">
        <v>69885476</v>
      </c>
      <c r="F34" s="64">
        <v>0</v>
      </c>
      <c r="G34" s="64">
        <v>0</v>
      </c>
      <c r="H34" s="64">
        <v>0</v>
      </c>
      <c r="I34" s="73">
        <v>641</v>
      </c>
      <c r="J34" s="72" t="s">
        <v>140</v>
      </c>
      <c r="K34" s="64">
        <v>0</v>
      </c>
      <c r="L34" s="64">
        <f t="shared" si="0"/>
        <v>124394861</v>
      </c>
    </row>
    <row r="35" spans="1:12" ht="18" x14ac:dyDescent="0.25">
      <c r="A35" s="73">
        <v>645</v>
      </c>
      <c r="B35" s="72" t="s">
        <v>139</v>
      </c>
      <c r="C35" s="64">
        <v>0</v>
      </c>
      <c r="D35" s="64">
        <v>9674588</v>
      </c>
      <c r="E35" s="64">
        <v>12719157</v>
      </c>
      <c r="F35" s="64">
        <v>0</v>
      </c>
      <c r="G35" s="64">
        <v>0</v>
      </c>
      <c r="H35" s="64">
        <v>0</v>
      </c>
      <c r="I35" s="73">
        <v>645</v>
      </c>
      <c r="J35" s="72" t="s">
        <v>139</v>
      </c>
      <c r="K35" s="64">
        <v>0</v>
      </c>
      <c r="L35" s="64">
        <f t="shared" si="0"/>
        <v>22393745</v>
      </c>
    </row>
    <row r="36" spans="1:12" x14ac:dyDescent="0.25">
      <c r="A36" s="73">
        <v>651</v>
      </c>
      <c r="B36" s="72" t="s">
        <v>138</v>
      </c>
      <c r="C36" s="64">
        <v>0</v>
      </c>
      <c r="D36" s="64">
        <v>0</v>
      </c>
      <c r="E36" s="64">
        <v>5400000</v>
      </c>
      <c r="F36" s="64">
        <v>0</v>
      </c>
      <c r="G36" s="64">
        <v>0</v>
      </c>
      <c r="H36" s="64">
        <v>0</v>
      </c>
      <c r="I36" s="73">
        <v>651</v>
      </c>
      <c r="J36" s="72" t="s">
        <v>138</v>
      </c>
      <c r="K36" s="64">
        <v>0</v>
      </c>
      <c r="L36" s="64">
        <f t="shared" si="0"/>
        <v>5400000</v>
      </c>
    </row>
    <row r="37" spans="1:12" x14ac:dyDescent="0.25">
      <c r="A37" s="73">
        <v>657</v>
      </c>
      <c r="B37" s="72" t="s">
        <v>207</v>
      </c>
      <c r="C37" s="64">
        <v>0</v>
      </c>
      <c r="D37" s="64">
        <v>22495884</v>
      </c>
      <c r="E37" s="64">
        <v>46183258</v>
      </c>
      <c r="F37" s="64">
        <v>3300000</v>
      </c>
      <c r="G37" s="64">
        <v>0</v>
      </c>
      <c r="H37" s="64">
        <v>0</v>
      </c>
      <c r="I37" s="73">
        <v>657</v>
      </c>
      <c r="J37" s="72" t="s">
        <v>207</v>
      </c>
      <c r="K37" s="64">
        <v>0</v>
      </c>
      <c r="L37" s="64">
        <f t="shared" si="0"/>
        <v>71979142</v>
      </c>
    </row>
    <row r="38" spans="1:12" x14ac:dyDescent="0.25">
      <c r="A38" s="73">
        <v>678</v>
      </c>
      <c r="B38" s="72" t="s">
        <v>134</v>
      </c>
      <c r="C38" s="64">
        <v>0</v>
      </c>
      <c r="D38" s="64">
        <v>1500000</v>
      </c>
      <c r="E38" s="64">
        <v>500000</v>
      </c>
      <c r="F38" s="64">
        <v>0</v>
      </c>
      <c r="G38" s="64">
        <v>0</v>
      </c>
      <c r="H38" s="64">
        <v>0</v>
      </c>
      <c r="I38" s="73">
        <v>678</v>
      </c>
      <c r="J38" s="72" t="s">
        <v>134</v>
      </c>
      <c r="K38" s="64">
        <v>0</v>
      </c>
      <c r="L38" s="64">
        <f t="shared" si="0"/>
        <v>2000000</v>
      </c>
    </row>
    <row r="39" spans="1:12" x14ac:dyDescent="0.25">
      <c r="A39" s="73"/>
      <c r="B39" s="72"/>
      <c r="C39" s="64"/>
      <c r="D39" s="64"/>
      <c r="E39" s="64"/>
      <c r="F39" s="64"/>
      <c r="G39" s="64"/>
      <c r="H39" s="64"/>
      <c r="I39" s="73"/>
      <c r="J39" s="72"/>
      <c r="K39" s="64"/>
      <c r="L39" s="64">
        <f t="shared" si="0"/>
        <v>0</v>
      </c>
    </row>
    <row r="40" spans="1:12" ht="12.75" x14ac:dyDescent="0.25">
      <c r="A40" s="345" t="s">
        <v>77</v>
      </c>
      <c r="B40" s="346"/>
      <c r="C40" s="24">
        <v>0</v>
      </c>
      <c r="D40" s="24">
        <v>0</v>
      </c>
      <c r="E40" s="24">
        <v>32717422</v>
      </c>
      <c r="F40" s="24">
        <v>0</v>
      </c>
      <c r="G40" s="24">
        <v>0</v>
      </c>
      <c r="H40" s="24">
        <v>0</v>
      </c>
      <c r="I40" s="345" t="s">
        <v>77</v>
      </c>
      <c r="J40" s="346"/>
      <c r="K40" s="24">
        <v>0</v>
      </c>
      <c r="L40" s="24">
        <f t="shared" si="0"/>
        <v>32717422</v>
      </c>
    </row>
    <row r="41" spans="1:12" x14ac:dyDescent="0.25">
      <c r="A41" s="73">
        <v>747</v>
      </c>
      <c r="B41" s="72" t="s">
        <v>128</v>
      </c>
      <c r="C41" s="64">
        <v>0</v>
      </c>
      <c r="D41" s="64">
        <v>0</v>
      </c>
      <c r="E41" s="64">
        <v>32717422</v>
      </c>
      <c r="F41" s="64">
        <v>0</v>
      </c>
      <c r="G41" s="64">
        <v>0</v>
      </c>
      <c r="H41" s="64">
        <v>0</v>
      </c>
      <c r="I41" s="73">
        <v>747</v>
      </c>
      <c r="J41" s="72" t="s">
        <v>128</v>
      </c>
      <c r="K41" s="64">
        <v>0</v>
      </c>
      <c r="L41" s="64">
        <f t="shared" si="0"/>
        <v>32717422</v>
      </c>
    </row>
    <row r="42" spans="1:12" ht="9.9499999999999993" customHeight="1" x14ac:dyDescent="0.25">
      <c r="A42" s="9" t="s">
        <v>132</v>
      </c>
      <c r="B42" s="10"/>
      <c r="C42" s="9"/>
      <c r="D42" s="9"/>
      <c r="E42" s="9"/>
      <c r="F42" s="9"/>
    </row>
    <row r="43" spans="1:12" ht="9.9499999999999993" customHeight="1" x14ac:dyDescent="0.25">
      <c r="A43" s="9"/>
      <c r="B43" s="10"/>
      <c r="C43" s="9"/>
      <c r="D43" s="9"/>
      <c r="E43" s="9"/>
      <c r="F43" s="9"/>
    </row>
  </sheetData>
  <mergeCells count="32">
    <mergeCell ref="A1:G1"/>
    <mergeCell ref="A2:G2"/>
    <mergeCell ref="A3:G3"/>
    <mergeCell ref="I1:O1"/>
    <mergeCell ref="I2:O2"/>
    <mergeCell ref="I3:O3"/>
    <mergeCell ref="I18:J18"/>
    <mergeCell ref="I19:J19"/>
    <mergeCell ref="I22:J22"/>
    <mergeCell ref="I40:J40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6:B16"/>
    <mergeCell ref="A14:B14"/>
    <mergeCell ref="A13:B13"/>
    <mergeCell ref="A12:B12"/>
    <mergeCell ref="A11:B11"/>
    <mergeCell ref="A40:B40"/>
    <mergeCell ref="A22:B22"/>
    <mergeCell ref="A19:B19"/>
    <mergeCell ref="A18:B18"/>
    <mergeCell ref="A17:B1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8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>
      <selection activeCell="I18" activeCellId="3" sqref="A11:B11 A18:B18 I11:J11 I18:J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58" t="s">
        <v>119</v>
      </c>
      <c r="B1" s="359"/>
      <c r="C1" s="359"/>
      <c r="D1" s="359"/>
      <c r="E1" s="359"/>
      <c r="F1" s="359"/>
      <c r="G1" s="360"/>
      <c r="H1" s="8" t="s">
        <v>118</v>
      </c>
      <c r="I1" s="358" t="s">
        <v>119</v>
      </c>
      <c r="J1" s="359"/>
      <c r="K1" s="359"/>
      <c r="L1" s="359"/>
      <c r="M1" s="359"/>
      <c r="N1" s="359"/>
      <c r="O1" s="360"/>
      <c r="P1" s="8" t="s">
        <v>118</v>
      </c>
    </row>
    <row r="2" spans="1:16" s="80" customFormat="1" ht="12.75" x14ac:dyDescent="0.25">
      <c r="A2" s="358" t="s">
        <v>174</v>
      </c>
      <c r="B2" s="359"/>
      <c r="C2" s="359"/>
      <c r="D2" s="359"/>
      <c r="E2" s="359"/>
      <c r="F2" s="359"/>
      <c r="G2" s="360"/>
      <c r="H2" s="8" t="s">
        <v>217</v>
      </c>
      <c r="I2" s="358" t="s">
        <v>174</v>
      </c>
      <c r="J2" s="359"/>
      <c r="K2" s="359"/>
      <c r="L2" s="359"/>
      <c r="M2" s="359"/>
      <c r="N2" s="359"/>
      <c r="O2" s="360"/>
      <c r="P2" s="8" t="s">
        <v>217</v>
      </c>
    </row>
    <row r="3" spans="1:16" s="80" customFormat="1" ht="12.75" x14ac:dyDescent="0.25">
      <c r="A3" s="361" t="s">
        <v>172</v>
      </c>
      <c r="B3" s="362"/>
      <c r="C3" s="362"/>
      <c r="D3" s="362"/>
      <c r="E3" s="362"/>
      <c r="F3" s="362"/>
      <c r="G3" s="363"/>
      <c r="H3" s="28"/>
      <c r="I3" s="361" t="s">
        <v>172</v>
      </c>
      <c r="J3" s="362"/>
      <c r="K3" s="362"/>
      <c r="L3" s="362"/>
      <c r="M3" s="362"/>
      <c r="N3" s="362"/>
      <c r="O3" s="363"/>
      <c r="P3" s="28"/>
    </row>
    <row r="4" spans="1:16" s="80" customFormat="1" x14ac:dyDescent="0.25"/>
    <row r="5" spans="1:16" s="80" customFormat="1" ht="12.75" x14ac:dyDescent="0.25">
      <c r="A5" s="229" t="s">
        <v>216</v>
      </c>
      <c r="B5" s="357"/>
      <c r="C5" s="357"/>
      <c r="D5" s="357"/>
      <c r="E5" s="357"/>
      <c r="F5" s="357"/>
      <c r="G5" s="82" t="s">
        <v>169</v>
      </c>
      <c r="H5" s="83">
        <v>0</v>
      </c>
      <c r="I5" s="229" t="s">
        <v>215</v>
      </c>
      <c r="J5" s="357"/>
      <c r="K5" s="357"/>
      <c r="L5" s="357"/>
      <c r="M5" s="357"/>
      <c r="N5" s="357"/>
      <c r="O5" s="84" t="s">
        <v>169</v>
      </c>
      <c r="P5" s="81">
        <v>0</v>
      </c>
    </row>
    <row r="6" spans="1:16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168</v>
      </c>
      <c r="J6" s="79"/>
      <c r="K6" s="79">
        <v>6</v>
      </c>
      <c r="L6" s="79">
        <v>7</v>
      </c>
      <c r="M6" s="79">
        <v>8</v>
      </c>
      <c r="N6" s="79" t="s">
        <v>93</v>
      </c>
    </row>
    <row r="7" spans="1:16" s="77" customFormat="1" ht="45" x14ac:dyDescent="0.25">
      <c r="A7" s="78" t="s">
        <v>161</v>
      </c>
      <c r="B7" s="78" t="s">
        <v>0</v>
      </c>
      <c r="C7" s="78"/>
      <c r="D7" s="78" t="s">
        <v>214</v>
      </c>
      <c r="E7" s="78" t="s">
        <v>213</v>
      </c>
      <c r="F7" s="78" t="s">
        <v>212</v>
      </c>
      <c r="G7" s="78" t="s">
        <v>211</v>
      </c>
      <c r="H7" s="78" t="s">
        <v>210</v>
      </c>
      <c r="I7" s="78" t="s">
        <v>161</v>
      </c>
      <c r="J7" s="78" t="s">
        <v>0</v>
      </c>
      <c r="K7" s="78" t="s">
        <v>209</v>
      </c>
      <c r="L7" s="78" t="s">
        <v>157</v>
      </c>
      <c r="M7" s="78" t="s">
        <v>178</v>
      </c>
      <c r="N7" s="78" t="s">
        <v>156</v>
      </c>
    </row>
    <row r="8" spans="1:16" x14ac:dyDescent="0.25">
      <c r="A8" s="76" t="s">
        <v>155</v>
      </c>
      <c r="B8" s="75"/>
      <c r="C8" s="74"/>
      <c r="D8" s="74"/>
      <c r="E8" s="74"/>
      <c r="F8" s="74"/>
      <c r="G8" s="74"/>
      <c r="H8" s="74"/>
      <c r="I8" s="76" t="s">
        <v>155</v>
      </c>
      <c r="J8" s="75"/>
      <c r="K8" s="74"/>
      <c r="L8" s="74"/>
      <c r="M8" s="74"/>
      <c r="N8" s="74">
        <f t="shared" ref="N8:N33" si="0">SUM(K8:M8)+ SUM(C8:H8)</f>
        <v>0</v>
      </c>
    </row>
    <row r="9" spans="1:16" ht="12.75" x14ac:dyDescent="0.25">
      <c r="A9" s="347" t="s">
        <v>78</v>
      </c>
      <c r="B9" s="348"/>
      <c r="C9" s="12">
        <v>0</v>
      </c>
      <c r="D9" s="12">
        <v>210487424</v>
      </c>
      <c r="E9" s="12">
        <v>133808000</v>
      </c>
      <c r="F9" s="12">
        <v>34000000</v>
      </c>
      <c r="G9" s="12">
        <v>5800000</v>
      </c>
      <c r="H9" s="12">
        <v>10000000</v>
      </c>
      <c r="I9" s="347" t="s">
        <v>78</v>
      </c>
      <c r="J9" s="348"/>
      <c r="K9" s="12">
        <v>0</v>
      </c>
      <c r="L9" s="12">
        <v>0</v>
      </c>
      <c r="M9" s="12">
        <v>0</v>
      </c>
      <c r="N9" s="12">
        <f t="shared" si="0"/>
        <v>394095424</v>
      </c>
    </row>
    <row r="10" spans="1:16" ht="12.75" x14ac:dyDescent="0.25">
      <c r="A10" s="345" t="s">
        <v>121</v>
      </c>
      <c r="B10" s="346"/>
      <c r="C10" s="24">
        <v>0</v>
      </c>
      <c r="D10" s="24">
        <v>2863301</v>
      </c>
      <c r="E10" s="24">
        <v>11617131</v>
      </c>
      <c r="F10" s="24">
        <v>0</v>
      </c>
      <c r="G10" s="24">
        <v>7855529</v>
      </c>
      <c r="H10" s="24">
        <v>644644</v>
      </c>
      <c r="I10" s="345" t="s">
        <v>121</v>
      </c>
      <c r="J10" s="346"/>
      <c r="K10" s="24">
        <v>0</v>
      </c>
      <c r="L10" s="24">
        <v>0</v>
      </c>
      <c r="M10" s="24">
        <v>0</v>
      </c>
      <c r="N10" s="24">
        <f t="shared" si="0"/>
        <v>22980605</v>
      </c>
    </row>
    <row r="11" spans="1:16" ht="12.75" x14ac:dyDescent="0.25">
      <c r="A11" s="345" t="s">
        <v>732</v>
      </c>
      <c r="B11" s="346"/>
      <c r="C11" s="24">
        <v>0</v>
      </c>
      <c r="D11" s="24">
        <v>1771349</v>
      </c>
      <c r="E11" s="24">
        <v>7200000</v>
      </c>
      <c r="F11" s="24">
        <v>0</v>
      </c>
      <c r="G11" s="24">
        <v>4600000</v>
      </c>
      <c r="H11" s="24">
        <v>6000000</v>
      </c>
      <c r="I11" s="345" t="s">
        <v>732</v>
      </c>
      <c r="J11" s="346"/>
      <c r="K11" s="24">
        <v>0</v>
      </c>
      <c r="L11" s="24">
        <v>0</v>
      </c>
      <c r="M11" s="24">
        <v>0</v>
      </c>
      <c r="N11" s="24">
        <f t="shared" si="0"/>
        <v>19571349</v>
      </c>
    </row>
    <row r="12" spans="1:16" ht="12.75" x14ac:dyDescent="0.25">
      <c r="A12" s="345" t="s">
        <v>151</v>
      </c>
      <c r="B12" s="346"/>
      <c r="C12" s="24">
        <v>0</v>
      </c>
      <c r="D12" s="24">
        <v>1771349</v>
      </c>
      <c r="E12" s="24">
        <v>7200000</v>
      </c>
      <c r="F12" s="24">
        <v>0</v>
      </c>
      <c r="G12" s="24">
        <v>4600000</v>
      </c>
      <c r="H12" s="24">
        <v>6000000</v>
      </c>
      <c r="I12" s="345" t="s">
        <v>151</v>
      </c>
      <c r="J12" s="346"/>
      <c r="K12" s="24">
        <v>0</v>
      </c>
      <c r="L12" s="24">
        <v>0</v>
      </c>
      <c r="M12" s="24">
        <v>0</v>
      </c>
      <c r="N12" s="24">
        <f t="shared" si="0"/>
        <v>19571349</v>
      </c>
    </row>
    <row r="13" spans="1:16" ht="12.75" x14ac:dyDescent="0.25">
      <c r="A13" s="355" t="s">
        <v>154</v>
      </c>
      <c r="B13" s="356"/>
      <c r="C13" s="64"/>
      <c r="D13" s="64"/>
      <c r="E13" s="64"/>
      <c r="F13" s="64"/>
      <c r="G13" s="64"/>
      <c r="H13" s="64"/>
      <c r="I13" s="355" t="s">
        <v>154</v>
      </c>
      <c r="J13" s="356"/>
      <c r="K13" s="64"/>
      <c r="L13" s="64"/>
      <c r="M13" s="64"/>
      <c r="N13" s="64">
        <f t="shared" si="0"/>
        <v>0</v>
      </c>
    </row>
    <row r="14" spans="1:16" ht="12.75" x14ac:dyDescent="0.25">
      <c r="A14" s="355" t="s">
        <v>153</v>
      </c>
      <c r="B14" s="356"/>
      <c r="C14" s="64">
        <v>0</v>
      </c>
      <c r="D14" s="64">
        <v>4634650</v>
      </c>
      <c r="E14" s="64">
        <v>18817131</v>
      </c>
      <c r="F14" s="64">
        <v>0</v>
      </c>
      <c r="G14" s="64">
        <v>12455529</v>
      </c>
      <c r="H14" s="64">
        <v>6644644</v>
      </c>
      <c r="I14" s="355" t="s">
        <v>153</v>
      </c>
      <c r="J14" s="356"/>
      <c r="K14" s="64">
        <v>0</v>
      </c>
      <c r="L14" s="64">
        <v>0</v>
      </c>
      <c r="M14" s="64">
        <v>0</v>
      </c>
      <c r="N14" s="64">
        <f t="shared" si="0"/>
        <v>42551954</v>
      </c>
    </row>
    <row r="15" spans="1:16" x14ac:dyDescent="0.25">
      <c r="A15" s="76" t="s">
        <v>152</v>
      </c>
      <c r="B15" s="75"/>
      <c r="C15" s="74"/>
      <c r="D15" s="74"/>
      <c r="E15" s="74"/>
      <c r="F15" s="74"/>
      <c r="G15" s="74"/>
      <c r="H15" s="74"/>
      <c r="I15" s="76" t="s">
        <v>152</v>
      </c>
      <c r="J15" s="75"/>
      <c r="K15" s="74"/>
      <c r="L15" s="74"/>
      <c r="M15" s="74"/>
      <c r="N15" s="74">
        <f t="shared" si="0"/>
        <v>0</v>
      </c>
    </row>
    <row r="16" spans="1:16" ht="12.75" x14ac:dyDescent="0.25">
      <c r="A16" s="347" t="s">
        <v>78</v>
      </c>
      <c r="B16" s="348"/>
      <c r="C16" s="12">
        <v>0</v>
      </c>
      <c r="D16" s="12">
        <v>188041800</v>
      </c>
      <c r="E16" s="12">
        <v>55799523</v>
      </c>
      <c r="F16" s="12">
        <v>0</v>
      </c>
      <c r="G16" s="12">
        <v>0</v>
      </c>
      <c r="H16" s="12">
        <v>0</v>
      </c>
      <c r="I16" s="347" t="s">
        <v>78</v>
      </c>
      <c r="J16" s="348"/>
      <c r="K16" s="12">
        <v>0</v>
      </c>
      <c r="L16" s="12">
        <v>0</v>
      </c>
      <c r="M16" s="12">
        <v>0</v>
      </c>
      <c r="N16" s="12">
        <f t="shared" si="0"/>
        <v>243841323</v>
      </c>
    </row>
    <row r="17" spans="1:14" ht="12.75" x14ac:dyDescent="0.25">
      <c r="A17" s="345" t="s">
        <v>121</v>
      </c>
      <c r="B17" s="346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345" t="s">
        <v>121</v>
      </c>
      <c r="J17" s="346"/>
      <c r="K17" s="24">
        <v>0</v>
      </c>
      <c r="L17" s="24">
        <v>0</v>
      </c>
      <c r="M17" s="24">
        <v>0</v>
      </c>
      <c r="N17" s="24">
        <f t="shared" si="0"/>
        <v>0</v>
      </c>
    </row>
    <row r="18" spans="1:14" ht="12.75" x14ac:dyDescent="0.25">
      <c r="A18" s="345" t="s">
        <v>732</v>
      </c>
      <c r="B18" s="346"/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345" t="s">
        <v>732</v>
      </c>
      <c r="J18" s="346"/>
      <c r="K18" s="24">
        <v>0</v>
      </c>
      <c r="L18" s="24">
        <v>0</v>
      </c>
      <c r="M18" s="24">
        <v>0</v>
      </c>
      <c r="N18" s="24">
        <f t="shared" si="0"/>
        <v>0</v>
      </c>
    </row>
    <row r="19" spans="1:14" ht="12.75" x14ac:dyDescent="0.25">
      <c r="A19" s="345" t="s">
        <v>151</v>
      </c>
      <c r="B19" s="346"/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345" t="s">
        <v>151</v>
      </c>
      <c r="J19" s="346"/>
      <c r="K19" s="24">
        <v>0</v>
      </c>
      <c r="L19" s="24">
        <v>0</v>
      </c>
      <c r="M19" s="24">
        <v>0</v>
      </c>
      <c r="N19" s="24">
        <f t="shared" si="0"/>
        <v>0</v>
      </c>
    </row>
    <row r="20" spans="1:14" x14ac:dyDescent="0.25">
      <c r="A20" s="76"/>
      <c r="B20" s="75"/>
      <c r="C20" s="74"/>
      <c r="D20" s="74"/>
      <c r="E20" s="74"/>
      <c r="F20" s="74"/>
      <c r="G20" s="74"/>
      <c r="H20" s="74"/>
      <c r="I20" s="76"/>
      <c r="J20" s="75"/>
      <c r="K20" s="74"/>
      <c r="L20" s="74"/>
      <c r="M20" s="74"/>
      <c r="N20" s="74">
        <f t="shared" si="0"/>
        <v>0</v>
      </c>
    </row>
    <row r="21" spans="1:14" x14ac:dyDescent="0.25">
      <c r="A21" s="76" t="s">
        <v>150</v>
      </c>
      <c r="B21" s="75"/>
      <c r="C21" s="74"/>
      <c r="D21" s="74"/>
      <c r="E21" s="74"/>
      <c r="F21" s="74"/>
      <c r="G21" s="74"/>
      <c r="H21" s="74"/>
      <c r="I21" s="76" t="s">
        <v>150</v>
      </c>
      <c r="J21" s="75"/>
      <c r="K21" s="74"/>
      <c r="L21" s="74"/>
      <c r="M21" s="74"/>
      <c r="N21" s="74">
        <f t="shared" si="0"/>
        <v>0</v>
      </c>
    </row>
    <row r="22" spans="1:14" ht="12.75" x14ac:dyDescent="0.25">
      <c r="A22" s="347" t="s">
        <v>79</v>
      </c>
      <c r="B22" s="348"/>
      <c r="C22" s="12">
        <v>0</v>
      </c>
      <c r="D22" s="12">
        <v>215122074</v>
      </c>
      <c r="E22" s="12">
        <v>152625131</v>
      </c>
      <c r="F22" s="12">
        <v>34000000</v>
      </c>
      <c r="G22" s="12">
        <v>18255529</v>
      </c>
      <c r="H22" s="12">
        <v>16644644</v>
      </c>
      <c r="I22" s="347" t="s">
        <v>79</v>
      </c>
      <c r="J22" s="348"/>
      <c r="K22" s="12">
        <v>0</v>
      </c>
      <c r="L22" s="12">
        <v>0</v>
      </c>
      <c r="M22" s="12">
        <v>0</v>
      </c>
      <c r="N22" s="12">
        <f t="shared" si="0"/>
        <v>436647378</v>
      </c>
    </row>
    <row r="23" spans="1:14" ht="18" x14ac:dyDescent="0.25">
      <c r="A23" s="73">
        <v>622</v>
      </c>
      <c r="B23" s="72" t="s">
        <v>145</v>
      </c>
      <c r="C23" s="64">
        <v>0</v>
      </c>
      <c r="D23" s="64">
        <v>2290000</v>
      </c>
      <c r="E23" s="64">
        <v>0</v>
      </c>
      <c r="F23" s="64">
        <v>0</v>
      </c>
      <c r="G23" s="64">
        <v>0</v>
      </c>
      <c r="H23" s="64">
        <v>0</v>
      </c>
      <c r="I23" s="73">
        <v>622</v>
      </c>
      <c r="J23" s="72" t="s">
        <v>145</v>
      </c>
      <c r="K23" s="64">
        <v>0</v>
      </c>
      <c r="L23" s="64">
        <v>0</v>
      </c>
      <c r="M23" s="64">
        <v>0</v>
      </c>
      <c r="N23" s="64">
        <f t="shared" si="0"/>
        <v>2290000</v>
      </c>
    </row>
    <row r="24" spans="1:14" ht="18" x14ac:dyDescent="0.25">
      <c r="A24" s="73">
        <v>624</v>
      </c>
      <c r="B24" s="72" t="s">
        <v>143</v>
      </c>
      <c r="C24" s="64">
        <v>0</v>
      </c>
      <c r="D24" s="64">
        <v>283450</v>
      </c>
      <c r="E24" s="64">
        <v>0</v>
      </c>
      <c r="F24" s="64">
        <v>0</v>
      </c>
      <c r="G24" s="64">
        <v>0</v>
      </c>
      <c r="H24" s="64">
        <v>0</v>
      </c>
      <c r="I24" s="73">
        <v>624</v>
      </c>
      <c r="J24" s="72" t="s">
        <v>143</v>
      </c>
      <c r="K24" s="64">
        <v>0</v>
      </c>
      <c r="L24" s="64">
        <v>0</v>
      </c>
      <c r="M24" s="64">
        <v>0</v>
      </c>
      <c r="N24" s="64">
        <f t="shared" si="0"/>
        <v>283450</v>
      </c>
    </row>
    <row r="25" spans="1:14" x14ac:dyDescent="0.25">
      <c r="A25" s="73">
        <v>628</v>
      </c>
      <c r="B25" s="72" t="s">
        <v>146</v>
      </c>
      <c r="C25" s="64">
        <v>0</v>
      </c>
      <c r="D25" s="64">
        <v>0</v>
      </c>
      <c r="E25" s="64">
        <v>1000000</v>
      </c>
      <c r="F25" s="64">
        <v>0</v>
      </c>
      <c r="G25" s="64">
        <v>0</v>
      </c>
      <c r="H25" s="64">
        <v>0</v>
      </c>
      <c r="I25" s="73">
        <v>628</v>
      </c>
      <c r="J25" s="72" t="s">
        <v>146</v>
      </c>
      <c r="K25" s="64">
        <v>0</v>
      </c>
      <c r="L25" s="64">
        <v>0</v>
      </c>
      <c r="M25" s="64">
        <v>0</v>
      </c>
      <c r="N25" s="64">
        <f t="shared" si="0"/>
        <v>1000000</v>
      </c>
    </row>
    <row r="26" spans="1:14" x14ac:dyDescent="0.25">
      <c r="A26" s="73">
        <v>651</v>
      </c>
      <c r="B26" s="72" t="s">
        <v>138</v>
      </c>
      <c r="C26" s="64">
        <v>0</v>
      </c>
      <c r="D26" s="64">
        <v>208648624</v>
      </c>
      <c r="E26" s="64">
        <v>105228714</v>
      </c>
      <c r="F26" s="64">
        <v>34000000</v>
      </c>
      <c r="G26" s="64">
        <v>18255529</v>
      </c>
      <c r="H26" s="64">
        <v>1103271</v>
      </c>
      <c r="I26" s="73">
        <v>651</v>
      </c>
      <c r="J26" s="72" t="s">
        <v>138</v>
      </c>
      <c r="K26" s="64">
        <v>0</v>
      </c>
      <c r="L26" s="64">
        <v>0</v>
      </c>
      <c r="M26" s="64">
        <v>0</v>
      </c>
      <c r="N26" s="64">
        <f t="shared" si="0"/>
        <v>367236138</v>
      </c>
    </row>
    <row r="27" spans="1:14" x14ac:dyDescent="0.25">
      <c r="A27" s="73">
        <v>652</v>
      </c>
      <c r="B27" s="72" t="s">
        <v>208</v>
      </c>
      <c r="C27" s="64">
        <v>0</v>
      </c>
      <c r="D27" s="64">
        <v>0</v>
      </c>
      <c r="E27" s="64">
        <v>43348455</v>
      </c>
      <c r="F27" s="64">
        <v>0</v>
      </c>
      <c r="G27" s="64">
        <v>0</v>
      </c>
      <c r="H27" s="64">
        <v>15541373</v>
      </c>
      <c r="I27" s="73">
        <v>652</v>
      </c>
      <c r="J27" s="72" t="s">
        <v>208</v>
      </c>
      <c r="K27" s="64">
        <v>0</v>
      </c>
      <c r="L27" s="64">
        <v>0</v>
      </c>
      <c r="M27" s="64">
        <v>0</v>
      </c>
      <c r="N27" s="64">
        <f t="shared" si="0"/>
        <v>58889828</v>
      </c>
    </row>
    <row r="28" spans="1:14" x14ac:dyDescent="0.25">
      <c r="A28" s="73">
        <v>656</v>
      </c>
      <c r="B28" s="72" t="s">
        <v>128</v>
      </c>
      <c r="C28" s="64">
        <v>0</v>
      </c>
      <c r="D28" s="64">
        <v>0</v>
      </c>
      <c r="E28" s="64">
        <v>547962</v>
      </c>
      <c r="F28" s="64">
        <v>0</v>
      </c>
      <c r="G28" s="64">
        <v>0</v>
      </c>
      <c r="H28" s="64">
        <v>0</v>
      </c>
      <c r="I28" s="73">
        <v>656</v>
      </c>
      <c r="J28" s="72" t="s">
        <v>128</v>
      </c>
      <c r="K28" s="64">
        <v>0</v>
      </c>
      <c r="L28" s="64">
        <v>0</v>
      </c>
      <c r="M28" s="64">
        <v>0</v>
      </c>
      <c r="N28" s="64">
        <f t="shared" si="0"/>
        <v>547962</v>
      </c>
    </row>
    <row r="29" spans="1:14" x14ac:dyDescent="0.25">
      <c r="A29" s="73">
        <v>657</v>
      </c>
      <c r="B29" s="72" t="s">
        <v>207</v>
      </c>
      <c r="C29" s="64">
        <v>0</v>
      </c>
      <c r="D29" s="64">
        <v>3900000</v>
      </c>
      <c r="E29" s="64">
        <v>2500000</v>
      </c>
      <c r="F29" s="64">
        <v>0</v>
      </c>
      <c r="G29" s="64">
        <v>0</v>
      </c>
      <c r="H29" s="64">
        <v>0</v>
      </c>
      <c r="I29" s="73">
        <v>657</v>
      </c>
      <c r="J29" s="72" t="s">
        <v>207</v>
      </c>
      <c r="K29" s="64">
        <v>0</v>
      </c>
      <c r="L29" s="64">
        <v>0</v>
      </c>
      <c r="M29" s="64">
        <v>0</v>
      </c>
      <c r="N29" s="64">
        <f t="shared" si="0"/>
        <v>6400000</v>
      </c>
    </row>
    <row r="30" spans="1:14" x14ac:dyDescent="0.25">
      <c r="A30" s="73"/>
      <c r="B30" s="72"/>
      <c r="C30" s="64"/>
      <c r="D30" s="64"/>
      <c r="E30" s="64"/>
      <c r="F30" s="64"/>
      <c r="G30" s="64"/>
      <c r="H30" s="64"/>
      <c r="I30" s="73"/>
      <c r="J30" s="72"/>
      <c r="K30" s="64"/>
      <c r="L30" s="64"/>
      <c r="M30" s="64"/>
      <c r="N30" s="64">
        <f t="shared" si="0"/>
        <v>0</v>
      </c>
    </row>
    <row r="31" spans="1:14" ht="12.75" x14ac:dyDescent="0.25">
      <c r="A31" s="345" t="s">
        <v>77</v>
      </c>
      <c r="B31" s="346"/>
      <c r="C31" s="24">
        <v>0</v>
      </c>
      <c r="D31" s="24">
        <v>188041800</v>
      </c>
      <c r="E31" s="24">
        <v>55799523</v>
      </c>
      <c r="F31" s="24">
        <v>0</v>
      </c>
      <c r="G31" s="24">
        <v>0</v>
      </c>
      <c r="H31" s="24">
        <v>0</v>
      </c>
      <c r="I31" s="345" t="s">
        <v>77</v>
      </c>
      <c r="J31" s="346"/>
      <c r="K31" s="24">
        <v>0</v>
      </c>
      <c r="L31" s="24">
        <v>0</v>
      </c>
      <c r="M31" s="24">
        <v>0</v>
      </c>
      <c r="N31" s="24">
        <f t="shared" si="0"/>
        <v>243841323</v>
      </c>
    </row>
    <row r="32" spans="1:14" x14ac:dyDescent="0.25">
      <c r="A32" s="73">
        <v>747</v>
      </c>
      <c r="B32" s="72" t="s">
        <v>128</v>
      </c>
      <c r="C32" s="64">
        <v>0</v>
      </c>
      <c r="D32" s="64">
        <v>188041800</v>
      </c>
      <c r="E32" s="64">
        <v>35799523</v>
      </c>
      <c r="F32" s="64">
        <v>0</v>
      </c>
      <c r="G32" s="64">
        <v>0</v>
      </c>
      <c r="H32" s="64">
        <v>0</v>
      </c>
      <c r="I32" s="73">
        <v>747</v>
      </c>
      <c r="J32" s="72" t="s">
        <v>128</v>
      </c>
      <c r="K32" s="64">
        <v>0</v>
      </c>
      <c r="L32" s="64">
        <v>0</v>
      </c>
      <c r="M32" s="64">
        <v>0</v>
      </c>
      <c r="N32" s="64">
        <f t="shared" si="0"/>
        <v>223841323</v>
      </c>
    </row>
    <row r="33" spans="1:14" ht="18" x14ac:dyDescent="0.25">
      <c r="A33" s="73">
        <v>771</v>
      </c>
      <c r="B33" s="72" t="s">
        <v>206</v>
      </c>
      <c r="C33" s="64">
        <v>0</v>
      </c>
      <c r="D33" s="64">
        <v>0</v>
      </c>
      <c r="E33" s="64">
        <v>20000000</v>
      </c>
      <c r="F33" s="64">
        <v>0</v>
      </c>
      <c r="G33" s="64">
        <v>0</v>
      </c>
      <c r="H33" s="64">
        <v>0</v>
      </c>
      <c r="I33" s="73">
        <v>771</v>
      </c>
      <c r="J33" s="72" t="s">
        <v>206</v>
      </c>
      <c r="K33" s="64">
        <v>0</v>
      </c>
      <c r="L33" s="64">
        <v>0</v>
      </c>
      <c r="M33" s="64">
        <v>0</v>
      </c>
      <c r="N33" s="64">
        <f t="shared" si="0"/>
        <v>20000000</v>
      </c>
    </row>
    <row r="34" spans="1:14" ht="9.9499999999999993" customHeight="1" x14ac:dyDescent="0.25">
      <c r="A34" s="9" t="s">
        <v>132</v>
      </c>
      <c r="B34" s="10"/>
      <c r="C34" s="9"/>
      <c r="D34" s="9"/>
      <c r="E34" s="9"/>
      <c r="F34" s="9"/>
    </row>
    <row r="35" spans="1:14" ht="9.9499999999999993" customHeight="1" x14ac:dyDescent="0.25">
      <c r="A35" s="9"/>
      <c r="B35" s="10"/>
      <c r="C35" s="9"/>
      <c r="D35" s="9"/>
      <c r="E35" s="9"/>
      <c r="F35" s="9"/>
    </row>
  </sheetData>
  <mergeCells count="32">
    <mergeCell ref="A1:G1"/>
    <mergeCell ref="A2:G2"/>
    <mergeCell ref="A3:G3"/>
    <mergeCell ref="I1:O1"/>
    <mergeCell ref="I2:O2"/>
    <mergeCell ref="I3:O3"/>
    <mergeCell ref="I18:J18"/>
    <mergeCell ref="I19:J19"/>
    <mergeCell ref="I22:J22"/>
    <mergeCell ref="I31:J31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6:B16"/>
    <mergeCell ref="A14:B14"/>
    <mergeCell ref="A13:B13"/>
    <mergeCell ref="A12:B12"/>
    <mergeCell ref="A11:B11"/>
    <mergeCell ref="A31:B31"/>
    <mergeCell ref="A22:B22"/>
    <mergeCell ref="A19:B19"/>
    <mergeCell ref="A18:B18"/>
    <mergeCell ref="A17:B1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2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A18" activeCellId="1" sqref="A11:B11 A18:B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8" s="80" customFormat="1" ht="12.75" x14ac:dyDescent="0.25">
      <c r="A1" s="223" t="s">
        <v>119</v>
      </c>
      <c r="B1" s="349"/>
      <c r="C1" s="349"/>
      <c r="D1" s="349"/>
      <c r="E1" s="349"/>
      <c r="F1" s="349"/>
      <c r="G1" s="349"/>
      <c r="H1" s="68" t="s">
        <v>118</v>
      </c>
    </row>
    <row r="2" spans="1:8" s="80" customFormat="1" ht="12.75" x14ac:dyDescent="0.25">
      <c r="A2" s="350" t="s">
        <v>174</v>
      </c>
      <c r="B2" s="351"/>
      <c r="C2" s="351"/>
      <c r="D2" s="351"/>
      <c r="E2" s="351"/>
      <c r="F2" s="351"/>
      <c r="G2" s="351"/>
      <c r="H2" s="8" t="s">
        <v>205</v>
      </c>
    </row>
    <row r="3" spans="1:8" s="80" customFormat="1" ht="12.75" x14ac:dyDescent="0.25">
      <c r="A3" s="352" t="s">
        <v>172</v>
      </c>
      <c r="B3" s="353"/>
      <c r="C3" s="353"/>
      <c r="D3" s="353"/>
      <c r="E3" s="353"/>
      <c r="F3" s="353"/>
      <c r="G3" s="353"/>
      <c r="H3" s="28"/>
    </row>
    <row r="4" spans="1:8" s="80" customFormat="1" x14ac:dyDescent="0.25"/>
    <row r="5" spans="1:8" s="80" customFormat="1" ht="12.75" x14ac:dyDescent="0.25">
      <c r="A5" s="229" t="s">
        <v>204</v>
      </c>
      <c r="B5" s="354"/>
      <c r="C5" s="354"/>
      <c r="D5" s="354"/>
      <c r="E5" s="354"/>
      <c r="F5" s="354"/>
      <c r="G5" s="87" t="s">
        <v>169</v>
      </c>
      <c r="H5" s="86">
        <v>0</v>
      </c>
    </row>
    <row r="6" spans="1:8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85">
        <v>8</v>
      </c>
      <c r="H6" s="85" t="s">
        <v>93</v>
      </c>
    </row>
    <row r="7" spans="1:8" s="77" customFormat="1" ht="36" x14ac:dyDescent="0.25">
      <c r="A7" s="78" t="s">
        <v>161</v>
      </c>
      <c r="B7" s="78" t="s">
        <v>0</v>
      </c>
      <c r="C7" s="78" t="s">
        <v>167</v>
      </c>
      <c r="D7" s="78" t="s">
        <v>203</v>
      </c>
      <c r="E7" s="78" t="s">
        <v>202</v>
      </c>
      <c r="F7" s="78" t="s">
        <v>201</v>
      </c>
      <c r="G7" s="78" t="s">
        <v>178</v>
      </c>
      <c r="H7" s="78" t="s">
        <v>156</v>
      </c>
    </row>
    <row r="8" spans="1:8" x14ac:dyDescent="0.25">
      <c r="A8" s="76" t="s">
        <v>155</v>
      </c>
      <c r="B8" s="75"/>
      <c r="C8" s="74"/>
      <c r="D8" s="74"/>
      <c r="E8" s="74"/>
      <c r="F8" s="74"/>
      <c r="G8" s="74"/>
      <c r="H8" s="74">
        <f t="shared" ref="H8:H33" si="0">SUM(C8:G8)</f>
        <v>0</v>
      </c>
    </row>
    <row r="9" spans="1:8" ht="12.75" x14ac:dyDescent="0.25">
      <c r="A9" s="347" t="s">
        <v>78</v>
      </c>
      <c r="B9" s="348"/>
      <c r="C9" s="12">
        <v>79566622</v>
      </c>
      <c r="D9" s="12">
        <v>0</v>
      </c>
      <c r="E9" s="12">
        <v>0</v>
      </c>
      <c r="F9" s="12">
        <v>0</v>
      </c>
      <c r="G9" s="12">
        <v>0</v>
      </c>
      <c r="H9" s="12">
        <f t="shared" si="0"/>
        <v>79566622</v>
      </c>
    </row>
    <row r="10" spans="1:8" ht="12.75" x14ac:dyDescent="0.25">
      <c r="A10" s="345" t="s">
        <v>121</v>
      </c>
      <c r="B10" s="346"/>
      <c r="C10" s="24">
        <v>8574409</v>
      </c>
      <c r="D10" s="24">
        <v>0</v>
      </c>
      <c r="E10" s="24">
        <v>0</v>
      </c>
      <c r="F10" s="24">
        <v>0</v>
      </c>
      <c r="G10" s="24">
        <v>0</v>
      </c>
      <c r="H10" s="24">
        <f t="shared" si="0"/>
        <v>8574409</v>
      </c>
    </row>
    <row r="11" spans="1:8" ht="12.75" x14ac:dyDescent="0.25">
      <c r="A11" s="345" t="s">
        <v>732</v>
      </c>
      <c r="B11" s="346"/>
      <c r="C11" s="24">
        <v>1595000</v>
      </c>
      <c r="D11" s="24">
        <v>0</v>
      </c>
      <c r="E11" s="24">
        <v>0</v>
      </c>
      <c r="F11" s="24">
        <v>0</v>
      </c>
      <c r="G11" s="24">
        <v>0</v>
      </c>
      <c r="H11" s="24">
        <f t="shared" si="0"/>
        <v>1595000</v>
      </c>
    </row>
    <row r="12" spans="1:8" ht="12.75" x14ac:dyDescent="0.25">
      <c r="A12" s="345" t="s">
        <v>151</v>
      </c>
      <c r="B12" s="346"/>
      <c r="C12" s="24">
        <v>1595000</v>
      </c>
      <c r="D12" s="24">
        <v>0</v>
      </c>
      <c r="E12" s="24">
        <v>0</v>
      </c>
      <c r="F12" s="24">
        <v>0</v>
      </c>
      <c r="G12" s="24">
        <v>0</v>
      </c>
      <c r="H12" s="24">
        <f t="shared" si="0"/>
        <v>1595000</v>
      </c>
    </row>
    <row r="13" spans="1:8" ht="12.75" x14ac:dyDescent="0.25">
      <c r="A13" s="355" t="s">
        <v>154</v>
      </c>
      <c r="B13" s="356"/>
      <c r="C13" s="64"/>
      <c r="D13" s="64"/>
      <c r="E13" s="64"/>
      <c r="F13" s="64"/>
      <c r="G13" s="64"/>
      <c r="H13" s="64">
        <f t="shared" si="0"/>
        <v>0</v>
      </c>
    </row>
    <row r="14" spans="1:8" ht="12.75" x14ac:dyDescent="0.25">
      <c r="A14" s="355" t="s">
        <v>153</v>
      </c>
      <c r="B14" s="356"/>
      <c r="C14" s="64">
        <v>10169409</v>
      </c>
      <c r="D14" s="64">
        <v>0</v>
      </c>
      <c r="E14" s="64">
        <v>0</v>
      </c>
      <c r="F14" s="64">
        <v>0</v>
      </c>
      <c r="G14" s="64">
        <v>0</v>
      </c>
      <c r="H14" s="64">
        <f t="shared" si="0"/>
        <v>10169409</v>
      </c>
    </row>
    <row r="15" spans="1:8" x14ac:dyDescent="0.25">
      <c r="A15" s="76" t="s">
        <v>152</v>
      </c>
      <c r="B15" s="75"/>
      <c r="C15" s="74"/>
      <c r="D15" s="74"/>
      <c r="E15" s="74"/>
      <c r="F15" s="74"/>
      <c r="G15" s="74"/>
      <c r="H15" s="74">
        <f t="shared" si="0"/>
        <v>0</v>
      </c>
    </row>
    <row r="16" spans="1:8" ht="12.75" x14ac:dyDescent="0.25">
      <c r="A16" s="347" t="s">
        <v>78</v>
      </c>
      <c r="B16" s="348"/>
      <c r="C16" s="12">
        <v>7159905</v>
      </c>
      <c r="D16" s="12">
        <v>0</v>
      </c>
      <c r="E16" s="12">
        <v>0</v>
      </c>
      <c r="F16" s="12">
        <v>0</v>
      </c>
      <c r="G16" s="12">
        <v>0</v>
      </c>
      <c r="H16" s="12">
        <f t="shared" si="0"/>
        <v>7159905</v>
      </c>
    </row>
    <row r="17" spans="1:8" ht="12.75" x14ac:dyDescent="0.25">
      <c r="A17" s="345" t="s">
        <v>121</v>
      </c>
      <c r="B17" s="346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f t="shared" si="0"/>
        <v>0</v>
      </c>
    </row>
    <row r="18" spans="1:8" ht="12.75" x14ac:dyDescent="0.25">
      <c r="A18" s="345" t="s">
        <v>732</v>
      </c>
      <c r="B18" s="346"/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f t="shared" si="0"/>
        <v>0</v>
      </c>
    </row>
    <row r="19" spans="1:8" ht="12.75" x14ac:dyDescent="0.25">
      <c r="A19" s="345" t="s">
        <v>151</v>
      </c>
      <c r="B19" s="346"/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f t="shared" si="0"/>
        <v>0</v>
      </c>
    </row>
    <row r="20" spans="1:8" x14ac:dyDescent="0.25">
      <c r="A20" s="76"/>
      <c r="B20" s="75"/>
      <c r="C20" s="74"/>
      <c r="D20" s="74"/>
      <c r="E20" s="74"/>
      <c r="F20" s="74"/>
      <c r="G20" s="74"/>
      <c r="H20" s="74">
        <f t="shared" si="0"/>
        <v>0</v>
      </c>
    </row>
    <row r="21" spans="1:8" x14ac:dyDescent="0.25">
      <c r="A21" s="76" t="s">
        <v>150</v>
      </c>
      <c r="B21" s="75"/>
      <c r="C21" s="74"/>
      <c r="D21" s="74"/>
      <c r="E21" s="74"/>
      <c r="F21" s="74"/>
      <c r="G21" s="74"/>
      <c r="H21" s="74">
        <f t="shared" si="0"/>
        <v>0</v>
      </c>
    </row>
    <row r="22" spans="1:8" ht="12.75" x14ac:dyDescent="0.25">
      <c r="A22" s="347" t="s">
        <v>79</v>
      </c>
      <c r="B22" s="348"/>
      <c r="C22" s="12">
        <v>89736031</v>
      </c>
      <c r="D22" s="12">
        <v>0</v>
      </c>
      <c r="E22" s="12">
        <v>0</v>
      </c>
      <c r="F22" s="12">
        <v>0</v>
      </c>
      <c r="G22" s="12">
        <v>0</v>
      </c>
      <c r="H22" s="12">
        <f t="shared" si="0"/>
        <v>89736031</v>
      </c>
    </row>
    <row r="23" spans="1:8" ht="18" x14ac:dyDescent="0.25">
      <c r="A23" s="73">
        <v>606</v>
      </c>
      <c r="B23" s="72" t="s">
        <v>149</v>
      </c>
      <c r="C23" s="64">
        <v>3545000</v>
      </c>
      <c r="D23" s="64">
        <v>0</v>
      </c>
      <c r="E23" s="64">
        <v>0</v>
      </c>
      <c r="F23" s="64">
        <v>0</v>
      </c>
      <c r="G23" s="64">
        <v>0</v>
      </c>
      <c r="H23" s="64">
        <f t="shared" si="0"/>
        <v>3545000</v>
      </c>
    </row>
    <row r="24" spans="1:8" x14ac:dyDescent="0.25">
      <c r="A24" s="73">
        <v>613</v>
      </c>
      <c r="B24" s="72" t="s">
        <v>148</v>
      </c>
      <c r="C24" s="64">
        <v>4260127</v>
      </c>
      <c r="D24" s="64">
        <v>0</v>
      </c>
      <c r="E24" s="64">
        <v>0</v>
      </c>
      <c r="F24" s="64">
        <v>0</v>
      </c>
      <c r="G24" s="64">
        <v>0</v>
      </c>
      <c r="H24" s="64">
        <f t="shared" si="0"/>
        <v>4260127</v>
      </c>
    </row>
    <row r="25" spans="1:8" x14ac:dyDescent="0.25">
      <c r="A25" s="73">
        <v>615</v>
      </c>
      <c r="B25" s="72" t="s">
        <v>147</v>
      </c>
      <c r="C25" s="64">
        <v>728500</v>
      </c>
      <c r="D25" s="64">
        <v>0</v>
      </c>
      <c r="E25" s="64">
        <v>0</v>
      </c>
      <c r="F25" s="64">
        <v>0</v>
      </c>
      <c r="G25" s="64">
        <v>0</v>
      </c>
      <c r="H25" s="64">
        <f t="shared" si="0"/>
        <v>728500</v>
      </c>
    </row>
    <row r="26" spans="1:8" ht="18" x14ac:dyDescent="0.25">
      <c r="A26" s="73">
        <v>624</v>
      </c>
      <c r="B26" s="72" t="s">
        <v>143</v>
      </c>
      <c r="C26" s="64">
        <v>14237954</v>
      </c>
      <c r="D26" s="64">
        <v>0</v>
      </c>
      <c r="E26" s="64">
        <v>0</v>
      </c>
      <c r="F26" s="64">
        <v>0</v>
      </c>
      <c r="G26" s="64">
        <v>0</v>
      </c>
      <c r="H26" s="64">
        <f t="shared" si="0"/>
        <v>14237954</v>
      </c>
    </row>
    <row r="27" spans="1:8" ht="18" x14ac:dyDescent="0.25">
      <c r="A27" s="73">
        <v>626</v>
      </c>
      <c r="B27" s="72" t="s">
        <v>141</v>
      </c>
      <c r="C27" s="64">
        <v>2200000</v>
      </c>
      <c r="D27" s="64">
        <v>0</v>
      </c>
      <c r="E27" s="64">
        <v>0</v>
      </c>
      <c r="F27" s="64">
        <v>0</v>
      </c>
      <c r="G27" s="64">
        <v>0</v>
      </c>
      <c r="H27" s="64">
        <f t="shared" si="0"/>
        <v>2200000</v>
      </c>
    </row>
    <row r="28" spans="1:8" x14ac:dyDescent="0.25">
      <c r="A28" s="73">
        <v>641</v>
      </c>
      <c r="B28" s="72" t="s">
        <v>140</v>
      </c>
      <c r="C28" s="64">
        <v>53628976</v>
      </c>
      <c r="D28" s="64">
        <v>0</v>
      </c>
      <c r="E28" s="64">
        <v>0</v>
      </c>
      <c r="F28" s="64">
        <v>0</v>
      </c>
      <c r="G28" s="64">
        <v>0</v>
      </c>
      <c r="H28" s="64">
        <f t="shared" si="0"/>
        <v>53628976</v>
      </c>
    </row>
    <row r="29" spans="1:8" ht="18" x14ac:dyDescent="0.25">
      <c r="A29" s="73">
        <v>645</v>
      </c>
      <c r="B29" s="72" t="s">
        <v>139</v>
      </c>
      <c r="C29" s="64">
        <v>9760474</v>
      </c>
      <c r="D29" s="64">
        <v>0</v>
      </c>
      <c r="E29" s="64">
        <v>0</v>
      </c>
      <c r="F29" s="64">
        <v>0</v>
      </c>
      <c r="G29" s="64">
        <v>0</v>
      </c>
      <c r="H29" s="64">
        <f t="shared" si="0"/>
        <v>9760474</v>
      </c>
    </row>
    <row r="30" spans="1:8" x14ac:dyDescent="0.25">
      <c r="A30" s="73">
        <v>678</v>
      </c>
      <c r="B30" s="72" t="s">
        <v>134</v>
      </c>
      <c r="C30" s="64">
        <v>1375000</v>
      </c>
      <c r="D30" s="64">
        <v>0</v>
      </c>
      <c r="E30" s="64">
        <v>0</v>
      </c>
      <c r="F30" s="64">
        <v>0</v>
      </c>
      <c r="G30" s="64">
        <v>0</v>
      </c>
      <c r="H30" s="64">
        <f t="shared" si="0"/>
        <v>1375000</v>
      </c>
    </row>
    <row r="31" spans="1:8" x14ac:dyDescent="0.25">
      <c r="A31" s="73"/>
      <c r="B31" s="72"/>
      <c r="C31" s="64"/>
      <c r="D31" s="64"/>
      <c r="E31" s="64"/>
      <c r="F31" s="64"/>
      <c r="G31" s="64"/>
      <c r="H31" s="64">
        <f t="shared" si="0"/>
        <v>0</v>
      </c>
    </row>
    <row r="32" spans="1:8" ht="12.75" x14ac:dyDescent="0.25">
      <c r="A32" s="345" t="s">
        <v>77</v>
      </c>
      <c r="B32" s="346"/>
      <c r="C32" s="24">
        <v>7159905</v>
      </c>
      <c r="D32" s="24">
        <v>0</v>
      </c>
      <c r="E32" s="24">
        <v>0</v>
      </c>
      <c r="F32" s="24">
        <v>0</v>
      </c>
      <c r="G32" s="24">
        <v>0</v>
      </c>
      <c r="H32" s="24">
        <f t="shared" si="0"/>
        <v>7159905</v>
      </c>
    </row>
    <row r="33" spans="1:8" x14ac:dyDescent="0.25">
      <c r="A33" s="73">
        <v>747</v>
      </c>
      <c r="B33" s="72" t="s">
        <v>128</v>
      </c>
      <c r="C33" s="64">
        <v>7159905</v>
      </c>
      <c r="D33" s="64">
        <v>0</v>
      </c>
      <c r="E33" s="64">
        <v>0</v>
      </c>
      <c r="F33" s="64">
        <v>0</v>
      </c>
      <c r="G33" s="64">
        <v>0</v>
      </c>
      <c r="H33" s="64">
        <f t="shared" si="0"/>
        <v>7159905</v>
      </c>
    </row>
    <row r="34" spans="1:8" ht="9.9499999999999993" customHeight="1" x14ac:dyDescent="0.25">
      <c r="A34" s="9" t="s">
        <v>132</v>
      </c>
      <c r="B34" s="10"/>
      <c r="C34" s="9"/>
      <c r="D34" s="9"/>
      <c r="E34" s="9"/>
      <c r="F34" s="9"/>
    </row>
    <row r="35" spans="1:8" ht="9.9499999999999993" customHeight="1" x14ac:dyDescent="0.25">
      <c r="A35" s="9"/>
      <c r="B35" s="10"/>
      <c r="C35" s="9"/>
      <c r="D35" s="9"/>
      <c r="E35" s="9"/>
      <c r="F35" s="9"/>
    </row>
  </sheetData>
  <mergeCells count="16">
    <mergeCell ref="A16:B16"/>
    <mergeCell ref="A1:G1"/>
    <mergeCell ref="A2:G2"/>
    <mergeCell ref="A3:G3"/>
    <mergeCell ref="A5:F5"/>
    <mergeCell ref="A14:B14"/>
    <mergeCell ref="A13:B13"/>
    <mergeCell ref="A12:B12"/>
    <mergeCell ref="A11:B11"/>
    <mergeCell ref="A10:B10"/>
    <mergeCell ref="A9:B9"/>
    <mergeCell ref="A32:B32"/>
    <mergeCell ref="A22:B22"/>
    <mergeCell ref="A19:B19"/>
    <mergeCell ref="A18:B18"/>
    <mergeCell ref="A17:B1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4" pageOrder="overThenDown" orientation="landscape" useFirstPageNumber="1" r:id="rId1"/>
  <headerFoot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workbookViewId="0">
      <selection activeCell="I11" activeCellId="3" sqref="A11:B11 A18:B18 I18:J18 I11:J11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58" t="s">
        <v>119</v>
      </c>
      <c r="B1" s="359"/>
      <c r="C1" s="359"/>
      <c r="D1" s="359"/>
      <c r="E1" s="359"/>
      <c r="F1" s="359"/>
      <c r="G1" s="360"/>
      <c r="H1" s="8" t="s">
        <v>118</v>
      </c>
      <c r="I1" s="358" t="s">
        <v>119</v>
      </c>
      <c r="J1" s="359"/>
      <c r="K1" s="359"/>
      <c r="L1" s="359"/>
      <c r="M1" s="359"/>
      <c r="N1" s="359"/>
      <c r="O1" s="360"/>
      <c r="P1" s="8" t="s">
        <v>118</v>
      </c>
    </row>
    <row r="2" spans="1:16" s="80" customFormat="1" ht="12.75" x14ac:dyDescent="0.25">
      <c r="A2" s="358" t="s">
        <v>174</v>
      </c>
      <c r="B2" s="359"/>
      <c r="C2" s="359"/>
      <c r="D2" s="359"/>
      <c r="E2" s="359"/>
      <c r="F2" s="359"/>
      <c r="G2" s="360"/>
      <c r="H2" s="8" t="s">
        <v>200</v>
      </c>
      <c r="I2" s="358" t="s">
        <v>174</v>
      </c>
      <c r="J2" s="359"/>
      <c r="K2" s="359"/>
      <c r="L2" s="359"/>
      <c r="M2" s="359"/>
      <c r="N2" s="359"/>
      <c r="O2" s="360"/>
      <c r="P2" s="8" t="s">
        <v>200</v>
      </c>
    </row>
    <row r="3" spans="1:16" s="80" customFormat="1" ht="12.75" x14ac:dyDescent="0.25">
      <c r="A3" s="361" t="s">
        <v>172</v>
      </c>
      <c r="B3" s="362"/>
      <c r="C3" s="362"/>
      <c r="D3" s="362"/>
      <c r="E3" s="362"/>
      <c r="F3" s="362"/>
      <c r="G3" s="363"/>
      <c r="H3" s="28"/>
      <c r="I3" s="361" t="s">
        <v>172</v>
      </c>
      <c r="J3" s="362"/>
      <c r="K3" s="362"/>
      <c r="L3" s="362"/>
      <c r="M3" s="362"/>
      <c r="N3" s="362"/>
      <c r="O3" s="363"/>
      <c r="P3" s="28"/>
    </row>
    <row r="4" spans="1:16" s="80" customFormat="1" x14ac:dyDescent="0.25"/>
    <row r="5" spans="1:16" s="80" customFormat="1" ht="12.75" x14ac:dyDescent="0.25">
      <c r="A5" s="229" t="s">
        <v>199</v>
      </c>
      <c r="B5" s="357"/>
      <c r="C5" s="357"/>
      <c r="D5" s="357"/>
      <c r="E5" s="357"/>
      <c r="F5" s="357"/>
      <c r="G5" s="82" t="s">
        <v>169</v>
      </c>
      <c r="H5" s="83">
        <v>0</v>
      </c>
      <c r="I5" s="229" t="s">
        <v>198</v>
      </c>
      <c r="J5" s="357"/>
      <c r="K5" s="357"/>
      <c r="L5" s="357"/>
      <c r="M5" s="357"/>
      <c r="N5" s="357"/>
      <c r="O5" s="82" t="s">
        <v>169</v>
      </c>
      <c r="P5" s="81">
        <v>0</v>
      </c>
    </row>
    <row r="6" spans="1:16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168</v>
      </c>
      <c r="J6" s="79"/>
      <c r="K6" s="79">
        <v>6</v>
      </c>
      <c r="L6" s="79">
        <v>7</v>
      </c>
      <c r="M6" s="79">
        <v>8</v>
      </c>
      <c r="N6" s="79">
        <v>9</v>
      </c>
      <c r="O6" s="79" t="s">
        <v>93</v>
      </c>
    </row>
    <row r="7" spans="1:16" s="77" customFormat="1" ht="54" x14ac:dyDescent="0.25">
      <c r="A7" s="78" t="s">
        <v>161</v>
      </c>
      <c r="B7" s="78" t="s">
        <v>0</v>
      </c>
      <c r="C7" s="78" t="s">
        <v>167</v>
      </c>
      <c r="D7" s="78" t="s">
        <v>197</v>
      </c>
      <c r="E7" s="78" t="s">
        <v>196</v>
      </c>
      <c r="F7" s="78" t="s">
        <v>195</v>
      </c>
      <c r="G7" s="78" t="s">
        <v>194</v>
      </c>
      <c r="H7" s="78" t="s">
        <v>193</v>
      </c>
      <c r="I7" s="78" t="s">
        <v>161</v>
      </c>
      <c r="J7" s="78" t="s">
        <v>0</v>
      </c>
      <c r="K7" s="78" t="s">
        <v>192</v>
      </c>
      <c r="L7" s="78" t="s">
        <v>191</v>
      </c>
      <c r="M7" s="78" t="s">
        <v>178</v>
      </c>
      <c r="N7" s="78" t="s">
        <v>157</v>
      </c>
      <c r="O7" s="78" t="s">
        <v>156</v>
      </c>
    </row>
    <row r="8" spans="1:16" x14ac:dyDescent="0.25">
      <c r="A8" s="76" t="s">
        <v>155</v>
      </c>
      <c r="B8" s="75"/>
      <c r="C8" s="74"/>
      <c r="D8" s="74"/>
      <c r="E8" s="74"/>
      <c r="F8" s="74"/>
      <c r="G8" s="74"/>
      <c r="H8" s="74"/>
      <c r="I8" s="76" t="s">
        <v>155</v>
      </c>
      <c r="J8" s="75"/>
      <c r="K8" s="74"/>
      <c r="L8" s="74"/>
      <c r="M8" s="74"/>
      <c r="N8" s="74"/>
      <c r="O8" s="74">
        <f t="shared" ref="O8:O44" si="0">SUM(K8:N8)+ SUM(C8:H8)</f>
        <v>0</v>
      </c>
    </row>
    <row r="9" spans="1:16" ht="12.75" x14ac:dyDescent="0.25">
      <c r="A9" s="347" t="s">
        <v>78</v>
      </c>
      <c r="B9" s="348"/>
      <c r="C9" s="12">
        <v>83143920</v>
      </c>
      <c r="D9" s="12">
        <v>8060000</v>
      </c>
      <c r="E9" s="12">
        <v>0</v>
      </c>
      <c r="F9" s="12">
        <v>4600000</v>
      </c>
      <c r="G9" s="12">
        <v>530000</v>
      </c>
      <c r="H9" s="12">
        <v>0</v>
      </c>
      <c r="I9" s="347" t="s">
        <v>78</v>
      </c>
      <c r="J9" s="348"/>
      <c r="K9" s="12">
        <v>0</v>
      </c>
      <c r="L9" s="12">
        <v>4700000</v>
      </c>
      <c r="M9" s="12">
        <v>1000000</v>
      </c>
      <c r="N9" s="12">
        <v>0</v>
      </c>
      <c r="O9" s="12">
        <f t="shared" si="0"/>
        <v>102033920</v>
      </c>
    </row>
    <row r="10" spans="1:16" ht="12.75" x14ac:dyDescent="0.25">
      <c r="A10" s="345" t="s">
        <v>121</v>
      </c>
      <c r="B10" s="346"/>
      <c r="C10" s="24">
        <v>4273650</v>
      </c>
      <c r="D10" s="24">
        <v>59054060</v>
      </c>
      <c r="E10" s="24">
        <v>4000000</v>
      </c>
      <c r="F10" s="24">
        <v>6826596</v>
      </c>
      <c r="G10" s="24">
        <v>179975</v>
      </c>
      <c r="H10" s="24">
        <v>0</v>
      </c>
      <c r="I10" s="345" t="s">
        <v>121</v>
      </c>
      <c r="J10" s="346"/>
      <c r="K10" s="24">
        <v>0</v>
      </c>
      <c r="L10" s="24">
        <v>448001</v>
      </c>
      <c r="M10" s="24">
        <v>1726849</v>
      </c>
      <c r="N10" s="24">
        <v>0</v>
      </c>
      <c r="O10" s="24">
        <f t="shared" si="0"/>
        <v>76509131</v>
      </c>
    </row>
    <row r="11" spans="1:16" ht="12.75" x14ac:dyDescent="0.25">
      <c r="A11" s="345" t="s">
        <v>732</v>
      </c>
      <c r="B11" s="346"/>
      <c r="C11" s="24">
        <v>1205000</v>
      </c>
      <c r="D11" s="24">
        <v>20651909</v>
      </c>
      <c r="E11" s="24">
        <v>0</v>
      </c>
      <c r="F11" s="24">
        <v>173908</v>
      </c>
      <c r="G11" s="24">
        <v>200000</v>
      </c>
      <c r="H11" s="24">
        <v>0</v>
      </c>
      <c r="I11" s="345" t="s">
        <v>732</v>
      </c>
      <c r="J11" s="346"/>
      <c r="K11" s="24">
        <v>0</v>
      </c>
      <c r="L11" s="24">
        <v>0</v>
      </c>
      <c r="M11" s="24">
        <v>500000</v>
      </c>
      <c r="N11" s="24">
        <v>0</v>
      </c>
      <c r="O11" s="24">
        <f t="shared" si="0"/>
        <v>22730817</v>
      </c>
    </row>
    <row r="12" spans="1:16" ht="12.75" x14ac:dyDescent="0.25">
      <c r="A12" s="345" t="s">
        <v>151</v>
      </c>
      <c r="B12" s="346"/>
      <c r="C12" s="24">
        <v>1205000</v>
      </c>
      <c r="D12" s="24">
        <v>20651909</v>
      </c>
      <c r="E12" s="24">
        <v>0</v>
      </c>
      <c r="F12" s="24">
        <v>173908</v>
      </c>
      <c r="G12" s="24">
        <v>200000</v>
      </c>
      <c r="H12" s="24">
        <v>0</v>
      </c>
      <c r="I12" s="345" t="s">
        <v>151</v>
      </c>
      <c r="J12" s="346"/>
      <c r="K12" s="24">
        <v>0</v>
      </c>
      <c r="L12" s="24">
        <v>0</v>
      </c>
      <c r="M12" s="24">
        <v>500000</v>
      </c>
      <c r="N12" s="24">
        <v>0</v>
      </c>
      <c r="O12" s="24">
        <f t="shared" si="0"/>
        <v>22730817</v>
      </c>
    </row>
    <row r="13" spans="1:16" ht="12.75" x14ac:dyDescent="0.25">
      <c r="A13" s="355" t="s">
        <v>154</v>
      </c>
      <c r="B13" s="356"/>
      <c r="C13" s="64"/>
      <c r="D13" s="64"/>
      <c r="E13" s="64"/>
      <c r="F13" s="64"/>
      <c r="G13" s="64"/>
      <c r="H13" s="64"/>
      <c r="I13" s="355" t="s">
        <v>154</v>
      </c>
      <c r="J13" s="356"/>
      <c r="K13" s="64"/>
      <c r="L13" s="64"/>
      <c r="M13" s="64"/>
      <c r="N13" s="64"/>
      <c r="O13" s="64">
        <f t="shared" si="0"/>
        <v>0</v>
      </c>
    </row>
    <row r="14" spans="1:16" ht="12.75" x14ac:dyDescent="0.25">
      <c r="A14" s="355" t="s">
        <v>153</v>
      </c>
      <c r="B14" s="356"/>
      <c r="C14" s="64">
        <v>5478650</v>
      </c>
      <c r="D14" s="64">
        <v>79705969</v>
      </c>
      <c r="E14" s="64">
        <v>4000000</v>
      </c>
      <c r="F14" s="64">
        <v>7000504</v>
      </c>
      <c r="G14" s="64">
        <v>379975</v>
      </c>
      <c r="H14" s="64">
        <v>0</v>
      </c>
      <c r="I14" s="355" t="s">
        <v>153</v>
      </c>
      <c r="J14" s="356"/>
      <c r="K14" s="64">
        <v>0</v>
      </c>
      <c r="L14" s="64">
        <v>448001</v>
      </c>
      <c r="M14" s="64">
        <v>2226849</v>
      </c>
      <c r="N14" s="64">
        <v>0</v>
      </c>
      <c r="O14" s="64">
        <f t="shared" si="0"/>
        <v>99239948</v>
      </c>
    </row>
    <row r="15" spans="1:16" x14ac:dyDescent="0.25">
      <c r="A15" s="76" t="s">
        <v>152</v>
      </c>
      <c r="B15" s="75"/>
      <c r="C15" s="74"/>
      <c r="D15" s="74"/>
      <c r="E15" s="74"/>
      <c r="F15" s="74"/>
      <c r="G15" s="74"/>
      <c r="H15" s="74"/>
      <c r="I15" s="76" t="s">
        <v>152</v>
      </c>
      <c r="J15" s="75"/>
      <c r="K15" s="74"/>
      <c r="L15" s="74"/>
      <c r="M15" s="74"/>
      <c r="N15" s="74"/>
      <c r="O15" s="74">
        <f t="shared" si="0"/>
        <v>0</v>
      </c>
    </row>
    <row r="16" spans="1:16" ht="12.75" x14ac:dyDescent="0.25">
      <c r="A16" s="347" t="s">
        <v>78</v>
      </c>
      <c r="B16" s="348"/>
      <c r="C16" s="12">
        <v>0</v>
      </c>
      <c r="D16" s="12">
        <v>0</v>
      </c>
      <c r="E16" s="12">
        <v>2500000</v>
      </c>
      <c r="F16" s="12">
        <v>1800000</v>
      </c>
      <c r="G16" s="12">
        <v>0</v>
      </c>
      <c r="H16" s="12">
        <v>0</v>
      </c>
      <c r="I16" s="347" t="s">
        <v>78</v>
      </c>
      <c r="J16" s="348"/>
      <c r="K16" s="12">
        <v>0</v>
      </c>
      <c r="L16" s="12">
        <v>0</v>
      </c>
      <c r="M16" s="12">
        <v>0</v>
      </c>
      <c r="N16" s="12">
        <v>0</v>
      </c>
      <c r="O16" s="12">
        <f t="shared" si="0"/>
        <v>4300000</v>
      </c>
    </row>
    <row r="17" spans="1:15" ht="12.75" x14ac:dyDescent="0.25">
      <c r="A17" s="345" t="s">
        <v>121</v>
      </c>
      <c r="B17" s="346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345" t="s">
        <v>121</v>
      </c>
      <c r="J17" s="346"/>
      <c r="K17" s="24">
        <v>0</v>
      </c>
      <c r="L17" s="24">
        <v>0</v>
      </c>
      <c r="M17" s="24">
        <v>0</v>
      </c>
      <c r="N17" s="24">
        <v>0</v>
      </c>
      <c r="O17" s="24">
        <f t="shared" si="0"/>
        <v>0</v>
      </c>
    </row>
    <row r="18" spans="1:15" ht="12.75" x14ac:dyDescent="0.25">
      <c r="A18" s="345" t="s">
        <v>732</v>
      </c>
      <c r="B18" s="346"/>
      <c r="C18" s="24">
        <v>0</v>
      </c>
      <c r="D18" s="24">
        <v>13922717</v>
      </c>
      <c r="E18" s="24">
        <v>0</v>
      </c>
      <c r="F18" s="24">
        <v>0</v>
      </c>
      <c r="G18" s="24">
        <v>0</v>
      </c>
      <c r="H18" s="24">
        <v>0</v>
      </c>
      <c r="I18" s="345" t="s">
        <v>732</v>
      </c>
      <c r="J18" s="346"/>
      <c r="K18" s="24">
        <v>0</v>
      </c>
      <c r="L18" s="24">
        <v>0</v>
      </c>
      <c r="M18" s="24">
        <v>0</v>
      </c>
      <c r="N18" s="24">
        <v>0</v>
      </c>
      <c r="O18" s="24">
        <f t="shared" si="0"/>
        <v>13922717</v>
      </c>
    </row>
    <row r="19" spans="1:15" ht="12.75" x14ac:dyDescent="0.25">
      <c r="A19" s="345" t="s">
        <v>151</v>
      </c>
      <c r="B19" s="346"/>
      <c r="C19" s="24">
        <v>0</v>
      </c>
      <c r="D19" s="24">
        <v>13922717</v>
      </c>
      <c r="E19" s="24">
        <v>0</v>
      </c>
      <c r="F19" s="24">
        <v>0</v>
      </c>
      <c r="G19" s="24">
        <v>0</v>
      </c>
      <c r="H19" s="24">
        <v>0</v>
      </c>
      <c r="I19" s="345" t="s">
        <v>151</v>
      </c>
      <c r="J19" s="346"/>
      <c r="K19" s="24">
        <v>0</v>
      </c>
      <c r="L19" s="24">
        <v>0</v>
      </c>
      <c r="M19" s="24">
        <v>0</v>
      </c>
      <c r="N19" s="24">
        <v>0</v>
      </c>
      <c r="O19" s="24">
        <f t="shared" si="0"/>
        <v>13922717</v>
      </c>
    </row>
    <row r="20" spans="1:15" x14ac:dyDescent="0.25">
      <c r="A20" s="76"/>
      <c r="B20" s="75"/>
      <c r="C20" s="74"/>
      <c r="D20" s="74"/>
      <c r="E20" s="74"/>
      <c r="F20" s="74"/>
      <c r="G20" s="74"/>
      <c r="H20" s="74"/>
      <c r="I20" s="76"/>
      <c r="J20" s="75"/>
      <c r="K20" s="74"/>
      <c r="L20" s="74"/>
      <c r="M20" s="74"/>
      <c r="N20" s="74"/>
      <c r="O20" s="74">
        <f t="shared" si="0"/>
        <v>0</v>
      </c>
    </row>
    <row r="21" spans="1:15" x14ac:dyDescent="0.25">
      <c r="A21" s="76" t="s">
        <v>150</v>
      </c>
      <c r="B21" s="75"/>
      <c r="C21" s="74"/>
      <c r="D21" s="74"/>
      <c r="E21" s="74"/>
      <c r="F21" s="74"/>
      <c r="G21" s="74"/>
      <c r="H21" s="74"/>
      <c r="I21" s="76" t="s">
        <v>150</v>
      </c>
      <c r="J21" s="75"/>
      <c r="K21" s="74"/>
      <c r="L21" s="74"/>
      <c r="M21" s="74"/>
      <c r="N21" s="74"/>
      <c r="O21" s="74">
        <f t="shared" si="0"/>
        <v>0</v>
      </c>
    </row>
    <row r="22" spans="1:15" ht="12.75" x14ac:dyDescent="0.25">
      <c r="A22" s="347" t="s">
        <v>79</v>
      </c>
      <c r="B22" s="348"/>
      <c r="C22" s="12">
        <v>88622570</v>
      </c>
      <c r="D22" s="12">
        <v>87765969</v>
      </c>
      <c r="E22" s="12">
        <v>4000000</v>
      </c>
      <c r="F22" s="12">
        <v>11600504</v>
      </c>
      <c r="G22" s="12">
        <v>909975</v>
      </c>
      <c r="H22" s="12">
        <v>0</v>
      </c>
      <c r="I22" s="347" t="s">
        <v>79</v>
      </c>
      <c r="J22" s="348"/>
      <c r="K22" s="12">
        <v>0</v>
      </c>
      <c r="L22" s="12">
        <v>5148001</v>
      </c>
      <c r="M22" s="12">
        <v>3226849</v>
      </c>
      <c r="N22" s="12">
        <v>0</v>
      </c>
      <c r="O22" s="12">
        <f t="shared" si="0"/>
        <v>201273868</v>
      </c>
    </row>
    <row r="23" spans="1:15" ht="18" x14ac:dyDescent="0.25">
      <c r="A23" s="73">
        <v>606</v>
      </c>
      <c r="B23" s="72" t="s">
        <v>149</v>
      </c>
      <c r="C23" s="64">
        <v>3606963</v>
      </c>
      <c r="D23" s="64">
        <v>7655014</v>
      </c>
      <c r="E23" s="64">
        <v>0</v>
      </c>
      <c r="F23" s="64">
        <v>2602440</v>
      </c>
      <c r="G23" s="64">
        <v>729975</v>
      </c>
      <c r="H23" s="64">
        <v>0</v>
      </c>
      <c r="I23" s="73">
        <v>606</v>
      </c>
      <c r="J23" s="72" t="s">
        <v>149</v>
      </c>
      <c r="K23" s="64">
        <v>0</v>
      </c>
      <c r="L23" s="64">
        <v>948001</v>
      </c>
      <c r="M23" s="64">
        <v>1110000</v>
      </c>
      <c r="N23" s="64">
        <v>0</v>
      </c>
      <c r="O23" s="64">
        <f t="shared" si="0"/>
        <v>16652393</v>
      </c>
    </row>
    <row r="24" spans="1:15" x14ac:dyDescent="0.25">
      <c r="A24" s="73">
        <v>613</v>
      </c>
      <c r="B24" s="72" t="s">
        <v>148</v>
      </c>
      <c r="C24" s="64">
        <v>4000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73">
        <v>613</v>
      </c>
      <c r="J24" s="72" t="s">
        <v>148</v>
      </c>
      <c r="K24" s="64">
        <v>0</v>
      </c>
      <c r="L24" s="64">
        <v>0</v>
      </c>
      <c r="M24" s="64">
        <v>0</v>
      </c>
      <c r="N24" s="64">
        <v>0</v>
      </c>
      <c r="O24" s="64">
        <f t="shared" si="0"/>
        <v>4000</v>
      </c>
    </row>
    <row r="25" spans="1:15" x14ac:dyDescent="0.25">
      <c r="A25" s="73">
        <v>615</v>
      </c>
      <c r="B25" s="72" t="s">
        <v>147</v>
      </c>
      <c r="C25" s="64">
        <v>1424050</v>
      </c>
      <c r="D25" s="64">
        <v>4214106</v>
      </c>
      <c r="E25" s="64">
        <v>4000000</v>
      </c>
      <c r="F25" s="64">
        <v>1015000</v>
      </c>
      <c r="G25" s="64">
        <v>0</v>
      </c>
      <c r="H25" s="64">
        <v>0</v>
      </c>
      <c r="I25" s="73">
        <v>615</v>
      </c>
      <c r="J25" s="72" t="s">
        <v>147</v>
      </c>
      <c r="K25" s="64">
        <v>0</v>
      </c>
      <c r="L25" s="64">
        <v>0</v>
      </c>
      <c r="M25" s="64">
        <v>2116849</v>
      </c>
      <c r="N25" s="64">
        <v>0</v>
      </c>
      <c r="O25" s="64">
        <f t="shared" si="0"/>
        <v>12770005</v>
      </c>
    </row>
    <row r="26" spans="1:15" x14ac:dyDescent="0.25">
      <c r="A26" s="73">
        <v>617</v>
      </c>
      <c r="B26" s="72" t="s">
        <v>190</v>
      </c>
      <c r="C26" s="64">
        <v>200000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73">
        <v>617</v>
      </c>
      <c r="J26" s="72" t="s">
        <v>190</v>
      </c>
      <c r="K26" s="64">
        <v>0</v>
      </c>
      <c r="L26" s="64">
        <v>0</v>
      </c>
      <c r="M26" s="64">
        <v>0</v>
      </c>
      <c r="N26" s="64">
        <v>0</v>
      </c>
      <c r="O26" s="64">
        <f t="shared" si="0"/>
        <v>200000</v>
      </c>
    </row>
    <row r="27" spans="1:15" x14ac:dyDescent="0.25">
      <c r="A27" s="73">
        <v>618</v>
      </c>
      <c r="B27" s="72" t="s">
        <v>146</v>
      </c>
      <c r="C27" s="64">
        <v>0</v>
      </c>
      <c r="D27" s="64">
        <v>1782300</v>
      </c>
      <c r="E27" s="64">
        <v>0</v>
      </c>
      <c r="F27" s="64">
        <v>0</v>
      </c>
      <c r="G27" s="64">
        <v>180000</v>
      </c>
      <c r="H27" s="64">
        <v>0</v>
      </c>
      <c r="I27" s="73">
        <v>618</v>
      </c>
      <c r="J27" s="72" t="s">
        <v>146</v>
      </c>
      <c r="K27" s="64">
        <v>0</v>
      </c>
      <c r="L27" s="64">
        <v>4200000</v>
      </c>
      <c r="M27" s="64">
        <v>0</v>
      </c>
      <c r="N27" s="64">
        <v>0</v>
      </c>
      <c r="O27" s="64">
        <f t="shared" si="0"/>
        <v>6162300</v>
      </c>
    </row>
    <row r="28" spans="1:15" x14ac:dyDescent="0.25">
      <c r="A28" s="73">
        <v>621</v>
      </c>
      <c r="B28" s="72" t="s">
        <v>189</v>
      </c>
      <c r="C28" s="64">
        <v>3543637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73">
        <v>621</v>
      </c>
      <c r="J28" s="72" t="s">
        <v>189</v>
      </c>
      <c r="K28" s="64">
        <v>0</v>
      </c>
      <c r="L28" s="64">
        <v>0</v>
      </c>
      <c r="M28" s="64">
        <v>0</v>
      </c>
      <c r="N28" s="64">
        <v>0</v>
      </c>
      <c r="O28" s="64">
        <f t="shared" si="0"/>
        <v>3543637</v>
      </c>
    </row>
    <row r="29" spans="1:15" ht="18" x14ac:dyDescent="0.25">
      <c r="A29" s="73">
        <v>622</v>
      </c>
      <c r="B29" s="72" t="s">
        <v>145</v>
      </c>
      <c r="C29" s="64">
        <v>0</v>
      </c>
      <c r="D29" s="64">
        <v>3051681</v>
      </c>
      <c r="E29" s="64">
        <v>0</v>
      </c>
      <c r="F29" s="64">
        <v>1704000</v>
      </c>
      <c r="G29" s="64">
        <v>0</v>
      </c>
      <c r="H29" s="64">
        <v>0</v>
      </c>
      <c r="I29" s="73">
        <v>622</v>
      </c>
      <c r="J29" s="72" t="s">
        <v>145</v>
      </c>
      <c r="K29" s="64">
        <v>0</v>
      </c>
      <c r="L29" s="64">
        <v>0</v>
      </c>
      <c r="M29" s="64">
        <v>0</v>
      </c>
      <c r="N29" s="64">
        <v>0</v>
      </c>
      <c r="O29" s="64">
        <f t="shared" si="0"/>
        <v>4755681</v>
      </c>
    </row>
    <row r="30" spans="1:15" ht="18" x14ac:dyDescent="0.25">
      <c r="A30" s="73">
        <v>624</v>
      </c>
      <c r="B30" s="72" t="s">
        <v>143</v>
      </c>
      <c r="C30" s="64">
        <v>0</v>
      </c>
      <c r="D30" s="64">
        <v>9249257</v>
      </c>
      <c r="E30" s="64">
        <v>0</v>
      </c>
      <c r="F30" s="64">
        <v>0</v>
      </c>
      <c r="G30" s="64">
        <v>0</v>
      </c>
      <c r="H30" s="64">
        <v>0</v>
      </c>
      <c r="I30" s="73">
        <v>624</v>
      </c>
      <c r="J30" s="72" t="s">
        <v>143</v>
      </c>
      <c r="K30" s="64">
        <v>0</v>
      </c>
      <c r="L30" s="64">
        <v>0</v>
      </c>
      <c r="M30" s="64">
        <v>0</v>
      </c>
      <c r="N30" s="64">
        <v>0</v>
      </c>
      <c r="O30" s="64">
        <f t="shared" si="0"/>
        <v>9249257</v>
      </c>
    </row>
    <row r="31" spans="1:15" ht="18" x14ac:dyDescent="0.25">
      <c r="A31" s="73">
        <v>626</v>
      </c>
      <c r="B31" s="72" t="s">
        <v>141</v>
      </c>
      <c r="C31" s="64">
        <v>600000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73">
        <v>626</v>
      </c>
      <c r="J31" s="72" t="s">
        <v>141</v>
      </c>
      <c r="K31" s="64">
        <v>0</v>
      </c>
      <c r="L31" s="64">
        <v>0</v>
      </c>
      <c r="M31" s="64">
        <v>0</v>
      </c>
      <c r="N31" s="64">
        <v>0</v>
      </c>
      <c r="O31" s="64">
        <f t="shared" si="0"/>
        <v>600000</v>
      </c>
    </row>
    <row r="32" spans="1:15" ht="18" x14ac:dyDescent="0.25">
      <c r="A32" s="73">
        <v>635</v>
      </c>
      <c r="B32" s="72" t="s">
        <v>176</v>
      </c>
      <c r="C32" s="64">
        <v>0</v>
      </c>
      <c r="D32" s="64">
        <v>724974</v>
      </c>
      <c r="E32" s="64">
        <v>0</v>
      </c>
      <c r="F32" s="64">
        <v>978216</v>
      </c>
      <c r="G32" s="64">
        <v>0</v>
      </c>
      <c r="H32" s="64">
        <v>0</v>
      </c>
      <c r="I32" s="73">
        <v>635</v>
      </c>
      <c r="J32" s="72" t="s">
        <v>176</v>
      </c>
      <c r="K32" s="64">
        <v>0</v>
      </c>
      <c r="L32" s="64">
        <v>0</v>
      </c>
      <c r="M32" s="64">
        <v>0</v>
      </c>
      <c r="N32" s="64">
        <v>0</v>
      </c>
      <c r="O32" s="64">
        <f t="shared" si="0"/>
        <v>1703190</v>
      </c>
    </row>
    <row r="33" spans="1:15" x14ac:dyDescent="0.25">
      <c r="A33" s="73">
        <v>641</v>
      </c>
      <c r="B33" s="72" t="s">
        <v>140</v>
      </c>
      <c r="C33" s="64">
        <v>67227382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73">
        <v>641</v>
      </c>
      <c r="J33" s="72" t="s">
        <v>140</v>
      </c>
      <c r="K33" s="64">
        <v>0</v>
      </c>
      <c r="L33" s="64">
        <v>0</v>
      </c>
      <c r="M33" s="64">
        <v>0</v>
      </c>
      <c r="N33" s="64">
        <v>0</v>
      </c>
      <c r="O33" s="64">
        <f t="shared" si="0"/>
        <v>67227382</v>
      </c>
    </row>
    <row r="34" spans="1:15" ht="18" x14ac:dyDescent="0.25">
      <c r="A34" s="73">
        <v>645</v>
      </c>
      <c r="B34" s="72" t="s">
        <v>139</v>
      </c>
      <c r="C34" s="64">
        <v>12016538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73">
        <v>645</v>
      </c>
      <c r="J34" s="72" t="s">
        <v>139</v>
      </c>
      <c r="K34" s="64">
        <v>0</v>
      </c>
      <c r="L34" s="64">
        <v>0</v>
      </c>
      <c r="M34" s="64">
        <v>0</v>
      </c>
      <c r="N34" s="64">
        <v>0</v>
      </c>
      <c r="O34" s="64">
        <f t="shared" si="0"/>
        <v>12016538</v>
      </c>
    </row>
    <row r="35" spans="1:15" x14ac:dyDescent="0.25">
      <c r="A35" s="73">
        <v>656</v>
      </c>
      <c r="B35" s="72" t="s">
        <v>128</v>
      </c>
      <c r="C35" s="64">
        <v>0</v>
      </c>
      <c r="D35" s="64">
        <v>150000</v>
      </c>
      <c r="E35" s="64">
        <v>0</v>
      </c>
      <c r="F35" s="64">
        <v>0</v>
      </c>
      <c r="G35" s="64">
        <v>0</v>
      </c>
      <c r="H35" s="64">
        <v>0</v>
      </c>
      <c r="I35" s="73">
        <v>656</v>
      </c>
      <c r="J35" s="72" t="s">
        <v>128</v>
      </c>
      <c r="K35" s="64">
        <v>0</v>
      </c>
      <c r="L35" s="64">
        <v>0</v>
      </c>
      <c r="M35" s="64">
        <v>0</v>
      </c>
      <c r="N35" s="64">
        <v>0</v>
      </c>
      <c r="O35" s="64">
        <f t="shared" si="0"/>
        <v>150000</v>
      </c>
    </row>
    <row r="36" spans="1:15" ht="18" x14ac:dyDescent="0.25">
      <c r="A36" s="73">
        <v>671</v>
      </c>
      <c r="B36" s="72" t="s">
        <v>137</v>
      </c>
      <c r="C36" s="64">
        <v>0</v>
      </c>
      <c r="D36" s="64">
        <v>52938637</v>
      </c>
      <c r="E36" s="64">
        <v>0</v>
      </c>
      <c r="F36" s="64">
        <v>0</v>
      </c>
      <c r="G36" s="64">
        <v>0</v>
      </c>
      <c r="H36" s="64">
        <v>0</v>
      </c>
      <c r="I36" s="73">
        <v>671</v>
      </c>
      <c r="J36" s="72" t="s">
        <v>137</v>
      </c>
      <c r="K36" s="64">
        <v>0</v>
      </c>
      <c r="L36" s="64">
        <v>0</v>
      </c>
      <c r="M36" s="64">
        <v>0</v>
      </c>
      <c r="N36" s="64">
        <v>0</v>
      </c>
      <c r="O36" s="64">
        <f t="shared" si="0"/>
        <v>52938637</v>
      </c>
    </row>
    <row r="37" spans="1:15" x14ac:dyDescent="0.25">
      <c r="A37" s="73">
        <v>672</v>
      </c>
      <c r="B37" s="72" t="s">
        <v>136</v>
      </c>
      <c r="C37" s="64">
        <v>0</v>
      </c>
      <c r="D37" s="64">
        <v>8000000</v>
      </c>
      <c r="E37" s="64">
        <v>0</v>
      </c>
      <c r="F37" s="64">
        <v>0</v>
      </c>
      <c r="G37" s="64">
        <v>0</v>
      </c>
      <c r="H37" s="64">
        <v>0</v>
      </c>
      <c r="I37" s="73">
        <v>672</v>
      </c>
      <c r="J37" s="72" t="s">
        <v>136</v>
      </c>
      <c r="K37" s="64">
        <v>0</v>
      </c>
      <c r="L37" s="64">
        <v>0</v>
      </c>
      <c r="M37" s="64">
        <v>0</v>
      </c>
      <c r="N37" s="64">
        <v>0</v>
      </c>
      <c r="O37" s="64">
        <f t="shared" si="0"/>
        <v>8000000</v>
      </c>
    </row>
    <row r="38" spans="1:15" x14ac:dyDescent="0.25">
      <c r="A38" s="73">
        <v>678</v>
      </c>
      <c r="B38" s="72" t="s">
        <v>134</v>
      </c>
      <c r="C38" s="64">
        <v>0</v>
      </c>
      <c r="D38" s="64">
        <v>0</v>
      </c>
      <c r="E38" s="64">
        <v>0</v>
      </c>
      <c r="F38" s="64">
        <v>5300848</v>
      </c>
      <c r="G38" s="64">
        <v>0</v>
      </c>
      <c r="H38" s="64">
        <v>0</v>
      </c>
      <c r="I38" s="73">
        <v>678</v>
      </c>
      <c r="J38" s="72" t="s">
        <v>134</v>
      </c>
      <c r="K38" s="64">
        <v>0</v>
      </c>
      <c r="L38" s="64">
        <v>0</v>
      </c>
      <c r="M38" s="64">
        <v>0</v>
      </c>
      <c r="N38" s="64">
        <v>0</v>
      </c>
      <c r="O38" s="64">
        <f t="shared" si="0"/>
        <v>5300848</v>
      </c>
    </row>
    <row r="39" spans="1:15" x14ac:dyDescent="0.25">
      <c r="A39" s="76"/>
      <c r="B39" s="75"/>
      <c r="C39" s="74"/>
      <c r="D39" s="74"/>
      <c r="E39" s="74"/>
      <c r="F39" s="74"/>
      <c r="G39" s="74"/>
      <c r="H39" s="74"/>
      <c r="I39" s="76"/>
      <c r="J39" s="75"/>
      <c r="K39" s="74"/>
      <c r="L39" s="74"/>
      <c r="M39" s="74"/>
      <c r="N39" s="74"/>
      <c r="O39" s="74">
        <f t="shared" si="0"/>
        <v>0</v>
      </c>
    </row>
    <row r="40" spans="1:15" ht="12.75" x14ac:dyDescent="0.25">
      <c r="A40" s="347" t="s">
        <v>77</v>
      </c>
      <c r="B40" s="348"/>
      <c r="C40" s="12">
        <v>0</v>
      </c>
      <c r="D40" s="12">
        <v>13922717</v>
      </c>
      <c r="E40" s="12">
        <v>2500000</v>
      </c>
      <c r="F40" s="12">
        <v>1800000</v>
      </c>
      <c r="G40" s="12">
        <v>0</v>
      </c>
      <c r="H40" s="12">
        <v>0</v>
      </c>
      <c r="I40" s="347" t="s">
        <v>77</v>
      </c>
      <c r="J40" s="348"/>
      <c r="K40" s="12">
        <v>0</v>
      </c>
      <c r="L40" s="12">
        <v>0</v>
      </c>
      <c r="M40" s="12">
        <v>0</v>
      </c>
      <c r="N40" s="12">
        <v>0</v>
      </c>
      <c r="O40" s="12">
        <f t="shared" si="0"/>
        <v>18222717</v>
      </c>
    </row>
    <row r="41" spans="1:15" ht="18" x14ac:dyDescent="0.25">
      <c r="A41" s="73">
        <v>703</v>
      </c>
      <c r="B41" s="72" t="s">
        <v>188</v>
      </c>
      <c r="C41" s="64">
        <v>0</v>
      </c>
      <c r="D41" s="64">
        <v>0</v>
      </c>
      <c r="E41" s="64">
        <v>2500000</v>
      </c>
      <c r="F41" s="64">
        <v>0</v>
      </c>
      <c r="G41" s="64">
        <v>0</v>
      </c>
      <c r="H41" s="64">
        <v>0</v>
      </c>
      <c r="I41" s="73">
        <v>703</v>
      </c>
      <c r="J41" s="72" t="s">
        <v>188</v>
      </c>
      <c r="K41" s="64">
        <v>0</v>
      </c>
      <c r="L41" s="64">
        <v>0</v>
      </c>
      <c r="M41" s="64">
        <v>0</v>
      </c>
      <c r="N41" s="64">
        <v>0</v>
      </c>
      <c r="O41" s="64">
        <f t="shared" si="0"/>
        <v>2500000</v>
      </c>
    </row>
    <row r="42" spans="1:15" x14ac:dyDescent="0.25">
      <c r="A42" s="73">
        <v>706</v>
      </c>
      <c r="B42" s="72" t="s">
        <v>187</v>
      </c>
      <c r="C42" s="64">
        <v>0</v>
      </c>
      <c r="D42" s="64">
        <v>0</v>
      </c>
      <c r="E42" s="64">
        <v>0</v>
      </c>
      <c r="F42" s="64">
        <v>1800000</v>
      </c>
      <c r="G42" s="64">
        <v>0</v>
      </c>
      <c r="H42" s="64">
        <v>0</v>
      </c>
      <c r="I42" s="73">
        <v>706</v>
      </c>
      <c r="J42" s="72" t="s">
        <v>187</v>
      </c>
      <c r="K42" s="64">
        <v>0</v>
      </c>
      <c r="L42" s="64">
        <v>0</v>
      </c>
      <c r="M42" s="64">
        <v>0</v>
      </c>
      <c r="N42" s="64">
        <v>0</v>
      </c>
      <c r="O42" s="64">
        <f t="shared" si="0"/>
        <v>1800000</v>
      </c>
    </row>
    <row r="43" spans="1:15" x14ac:dyDescent="0.25">
      <c r="A43" s="73">
        <v>708</v>
      </c>
      <c r="B43" s="72" t="s">
        <v>133</v>
      </c>
      <c r="C43" s="64">
        <v>0</v>
      </c>
      <c r="D43" s="64">
        <v>2650000</v>
      </c>
      <c r="E43" s="64">
        <v>0</v>
      </c>
      <c r="F43" s="64">
        <v>0</v>
      </c>
      <c r="G43" s="64">
        <v>0</v>
      </c>
      <c r="H43" s="64">
        <v>0</v>
      </c>
      <c r="I43" s="73">
        <v>708</v>
      </c>
      <c r="J43" s="72" t="s">
        <v>133</v>
      </c>
      <c r="K43" s="64">
        <v>0</v>
      </c>
      <c r="L43" s="64">
        <v>0</v>
      </c>
      <c r="M43" s="64">
        <v>0</v>
      </c>
      <c r="N43" s="64">
        <v>0</v>
      </c>
      <c r="O43" s="64">
        <f t="shared" si="0"/>
        <v>2650000</v>
      </c>
    </row>
    <row r="44" spans="1:15" x14ac:dyDescent="0.25">
      <c r="A44" s="73">
        <v>747</v>
      </c>
      <c r="B44" s="72" t="s">
        <v>128</v>
      </c>
      <c r="C44" s="64">
        <v>0</v>
      </c>
      <c r="D44" s="64">
        <v>11272717</v>
      </c>
      <c r="E44" s="64">
        <v>0</v>
      </c>
      <c r="F44" s="64">
        <v>0</v>
      </c>
      <c r="G44" s="64">
        <v>0</v>
      </c>
      <c r="H44" s="64">
        <v>0</v>
      </c>
      <c r="I44" s="73">
        <v>747</v>
      </c>
      <c r="J44" s="72" t="s">
        <v>128</v>
      </c>
      <c r="K44" s="64">
        <v>0</v>
      </c>
      <c r="L44" s="64">
        <v>0</v>
      </c>
      <c r="M44" s="64">
        <v>0</v>
      </c>
      <c r="N44" s="64">
        <v>0</v>
      </c>
      <c r="O44" s="64">
        <f t="shared" si="0"/>
        <v>11272717</v>
      </c>
    </row>
    <row r="45" spans="1:15" ht="9.9499999999999993" customHeight="1" x14ac:dyDescent="0.25">
      <c r="A45" s="9" t="s">
        <v>132</v>
      </c>
      <c r="B45" s="10"/>
      <c r="C45" s="9"/>
      <c r="D45" s="9"/>
      <c r="E45" s="9"/>
      <c r="F45" s="9"/>
    </row>
    <row r="46" spans="1:15" ht="9.9499999999999993" customHeight="1" x14ac:dyDescent="0.25">
      <c r="A46" s="9"/>
      <c r="B46" s="10"/>
      <c r="C46" s="9"/>
      <c r="D46" s="9"/>
      <c r="E46" s="9"/>
      <c r="F46" s="9"/>
    </row>
  </sheetData>
  <mergeCells count="32">
    <mergeCell ref="A1:G1"/>
    <mergeCell ref="A2:G2"/>
    <mergeCell ref="A3:G3"/>
    <mergeCell ref="I1:O1"/>
    <mergeCell ref="I2:O2"/>
    <mergeCell ref="I3:O3"/>
    <mergeCell ref="I18:J18"/>
    <mergeCell ref="I19:J19"/>
    <mergeCell ref="I22:J22"/>
    <mergeCell ref="I40:J40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6:B16"/>
    <mergeCell ref="A14:B14"/>
    <mergeCell ref="A13:B13"/>
    <mergeCell ref="A12:B12"/>
    <mergeCell ref="A11:B11"/>
    <mergeCell ref="A40:B40"/>
    <mergeCell ref="A22:B22"/>
    <mergeCell ref="A19:B19"/>
    <mergeCell ref="A18:B18"/>
    <mergeCell ref="A17:B1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5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>
      <selection activeCell="I18" activeCellId="3" sqref="A11:B11 A18:B18 I11:J11 I18:J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58" t="s">
        <v>119</v>
      </c>
      <c r="B1" s="359"/>
      <c r="C1" s="359"/>
      <c r="D1" s="359"/>
      <c r="E1" s="359"/>
      <c r="F1" s="359"/>
      <c r="G1" s="360"/>
      <c r="H1" s="8" t="s">
        <v>118</v>
      </c>
      <c r="I1" s="358" t="s">
        <v>119</v>
      </c>
      <c r="J1" s="359"/>
      <c r="K1" s="359"/>
      <c r="L1" s="359"/>
      <c r="M1" s="359"/>
      <c r="N1" s="359"/>
      <c r="O1" s="360"/>
      <c r="P1" s="8" t="s">
        <v>118</v>
      </c>
    </row>
    <row r="2" spans="1:16" s="80" customFormat="1" ht="12.75" x14ac:dyDescent="0.25">
      <c r="A2" s="358" t="s">
        <v>174</v>
      </c>
      <c r="B2" s="359"/>
      <c r="C2" s="359"/>
      <c r="D2" s="359"/>
      <c r="E2" s="359"/>
      <c r="F2" s="359"/>
      <c r="G2" s="360"/>
      <c r="H2" s="8" t="s">
        <v>186</v>
      </c>
      <c r="I2" s="358" t="s">
        <v>174</v>
      </c>
      <c r="J2" s="359"/>
      <c r="K2" s="359"/>
      <c r="L2" s="359"/>
      <c r="M2" s="359"/>
      <c r="N2" s="359"/>
      <c r="O2" s="360"/>
      <c r="P2" s="8" t="s">
        <v>186</v>
      </c>
    </row>
    <row r="3" spans="1:16" s="80" customFormat="1" ht="12.75" x14ac:dyDescent="0.25">
      <c r="A3" s="361" t="s">
        <v>172</v>
      </c>
      <c r="B3" s="362"/>
      <c r="C3" s="362"/>
      <c r="D3" s="362"/>
      <c r="E3" s="362"/>
      <c r="F3" s="362"/>
      <c r="G3" s="363"/>
      <c r="H3" s="28"/>
      <c r="I3" s="361" t="s">
        <v>172</v>
      </c>
      <c r="J3" s="362"/>
      <c r="K3" s="362"/>
      <c r="L3" s="362"/>
      <c r="M3" s="362"/>
      <c r="N3" s="362"/>
      <c r="O3" s="363"/>
      <c r="P3" s="28"/>
    </row>
    <row r="4" spans="1:16" s="80" customFormat="1" x14ac:dyDescent="0.25"/>
    <row r="5" spans="1:16" s="80" customFormat="1" ht="12.75" x14ac:dyDescent="0.25">
      <c r="A5" s="229" t="s">
        <v>185</v>
      </c>
      <c r="B5" s="357"/>
      <c r="C5" s="357"/>
      <c r="D5" s="357"/>
      <c r="E5" s="357"/>
      <c r="F5" s="357"/>
      <c r="G5" s="82" t="s">
        <v>169</v>
      </c>
      <c r="H5" s="83">
        <v>0</v>
      </c>
      <c r="I5" s="229" t="s">
        <v>184</v>
      </c>
      <c r="J5" s="357"/>
      <c r="K5" s="357"/>
      <c r="L5" s="357"/>
      <c r="M5" s="357"/>
      <c r="N5" s="357"/>
      <c r="O5" s="84" t="s">
        <v>169</v>
      </c>
      <c r="P5" s="81">
        <v>0</v>
      </c>
    </row>
    <row r="6" spans="1:16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168</v>
      </c>
      <c r="J6" s="79"/>
      <c r="K6" s="79">
        <v>6</v>
      </c>
      <c r="L6" s="79">
        <v>8</v>
      </c>
      <c r="M6" s="79" t="s">
        <v>93</v>
      </c>
    </row>
    <row r="7" spans="1:16" s="77" customFormat="1" ht="36" x14ac:dyDescent="0.25">
      <c r="A7" s="78" t="s">
        <v>161</v>
      </c>
      <c r="B7" s="78" t="s">
        <v>0</v>
      </c>
      <c r="C7" s="78" t="s">
        <v>167</v>
      </c>
      <c r="D7" s="78" t="s">
        <v>183</v>
      </c>
      <c r="E7" s="78" t="s">
        <v>182</v>
      </c>
      <c r="F7" s="78" t="s">
        <v>181</v>
      </c>
      <c r="G7" s="78" t="s">
        <v>180</v>
      </c>
      <c r="H7" s="78" t="s">
        <v>179</v>
      </c>
      <c r="I7" s="78" t="s">
        <v>161</v>
      </c>
      <c r="J7" s="78" t="s">
        <v>0</v>
      </c>
      <c r="K7" s="78" t="s">
        <v>157</v>
      </c>
      <c r="L7" s="78" t="s">
        <v>178</v>
      </c>
      <c r="M7" s="78" t="s">
        <v>156</v>
      </c>
    </row>
    <row r="8" spans="1:16" x14ac:dyDescent="0.25">
      <c r="A8" s="76" t="s">
        <v>155</v>
      </c>
      <c r="B8" s="75"/>
      <c r="C8" s="74"/>
      <c r="D8" s="74"/>
      <c r="E8" s="74"/>
      <c r="F8" s="74"/>
      <c r="G8" s="74"/>
      <c r="H8" s="74"/>
      <c r="I8" s="76" t="s">
        <v>155</v>
      </c>
      <c r="J8" s="75"/>
      <c r="K8" s="74"/>
      <c r="L8" s="74"/>
      <c r="M8" s="74">
        <f t="shared" ref="M8:M43" si="0">SUM(K8:L8)+ SUM(C8:H8)</f>
        <v>0</v>
      </c>
    </row>
    <row r="9" spans="1:16" ht="12.75" x14ac:dyDescent="0.25">
      <c r="A9" s="347" t="s">
        <v>78</v>
      </c>
      <c r="B9" s="348"/>
      <c r="C9" s="12">
        <v>400128493</v>
      </c>
      <c r="D9" s="12">
        <v>7500000</v>
      </c>
      <c r="E9" s="12">
        <v>308375000</v>
      </c>
      <c r="F9" s="12">
        <v>2700000</v>
      </c>
      <c r="G9" s="12">
        <v>0</v>
      </c>
      <c r="H9" s="12">
        <v>0</v>
      </c>
      <c r="I9" s="347" t="s">
        <v>78</v>
      </c>
      <c r="J9" s="348"/>
      <c r="K9" s="12">
        <v>0</v>
      </c>
      <c r="L9" s="12">
        <v>0</v>
      </c>
      <c r="M9" s="12">
        <f t="shared" si="0"/>
        <v>718703493</v>
      </c>
    </row>
    <row r="10" spans="1:16" ht="12.75" x14ac:dyDescent="0.25">
      <c r="A10" s="345" t="s">
        <v>121</v>
      </c>
      <c r="B10" s="346"/>
      <c r="C10" s="24">
        <v>11087946</v>
      </c>
      <c r="D10" s="24">
        <v>1408998</v>
      </c>
      <c r="E10" s="24">
        <v>8095707</v>
      </c>
      <c r="F10" s="24">
        <v>1545760</v>
      </c>
      <c r="G10" s="24">
        <v>0</v>
      </c>
      <c r="H10" s="24">
        <v>0</v>
      </c>
      <c r="I10" s="345" t="s">
        <v>121</v>
      </c>
      <c r="J10" s="346"/>
      <c r="K10" s="24">
        <v>0</v>
      </c>
      <c r="L10" s="24">
        <v>0</v>
      </c>
      <c r="M10" s="24">
        <f t="shared" si="0"/>
        <v>22138411</v>
      </c>
    </row>
    <row r="11" spans="1:16" ht="12.75" x14ac:dyDescent="0.25">
      <c r="A11" s="345" t="s">
        <v>732</v>
      </c>
      <c r="B11" s="346"/>
      <c r="C11" s="24">
        <v>13879429</v>
      </c>
      <c r="D11" s="24">
        <v>5650000</v>
      </c>
      <c r="E11" s="24">
        <v>56807603</v>
      </c>
      <c r="F11" s="24">
        <v>2500000</v>
      </c>
      <c r="G11" s="24">
        <v>0</v>
      </c>
      <c r="H11" s="24">
        <v>0</v>
      </c>
      <c r="I11" s="345" t="s">
        <v>732</v>
      </c>
      <c r="J11" s="346"/>
      <c r="K11" s="24">
        <v>0</v>
      </c>
      <c r="L11" s="24">
        <v>0</v>
      </c>
      <c r="M11" s="24">
        <f t="shared" si="0"/>
        <v>78837032</v>
      </c>
    </row>
    <row r="12" spans="1:16" ht="12.75" x14ac:dyDescent="0.25">
      <c r="A12" s="345" t="s">
        <v>151</v>
      </c>
      <c r="B12" s="346"/>
      <c r="C12" s="24">
        <v>13879429</v>
      </c>
      <c r="D12" s="24">
        <v>5650000</v>
      </c>
      <c r="E12" s="24">
        <v>56807603</v>
      </c>
      <c r="F12" s="24">
        <v>2500000</v>
      </c>
      <c r="G12" s="24">
        <v>0</v>
      </c>
      <c r="H12" s="24">
        <v>0</v>
      </c>
      <c r="I12" s="345" t="s">
        <v>151</v>
      </c>
      <c r="J12" s="346"/>
      <c r="K12" s="24">
        <v>0</v>
      </c>
      <c r="L12" s="24">
        <v>0</v>
      </c>
      <c r="M12" s="24">
        <f t="shared" si="0"/>
        <v>78837032</v>
      </c>
    </row>
    <row r="13" spans="1:16" ht="12.75" x14ac:dyDescent="0.25">
      <c r="A13" s="355" t="s">
        <v>154</v>
      </c>
      <c r="B13" s="356"/>
      <c r="C13" s="64"/>
      <c r="D13" s="64"/>
      <c r="E13" s="64"/>
      <c r="F13" s="64"/>
      <c r="G13" s="64"/>
      <c r="H13" s="64"/>
      <c r="I13" s="355" t="s">
        <v>154</v>
      </c>
      <c r="J13" s="356"/>
      <c r="K13" s="64"/>
      <c r="L13" s="64"/>
      <c r="M13" s="64">
        <f t="shared" si="0"/>
        <v>0</v>
      </c>
    </row>
    <row r="14" spans="1:16" ht="12.75" x14ac:dyDescent="0.25">
      <c r="A14" s="355" t="s">
        <v>153</v>
      </c>
      <c r="B14" s="356"/>
      <c r="C14" s="64">
        <v>24967375</v>
      </c>
      <c r="D14" s="64">
        <v>7058998</v>
      </c>
      <c r="E14" s="64">
        <v>64903310</v>
      </c>
      <c r="F14" s="64">
        <v>4045760</v>
      </c>
      <c r="G14" s="64">
        <v>0</v>
      </c>
      <c r="H14" s="64">
        <v>0</v>
      </c>
      <c r="I14" s="355" t="s">
        <v>153</v>
      </c>
      <c r="J14" s="356"/>
      <c r="K14" s="64">
        <v>0</v>
      </c>
      <c r="L14" s="64">
        <v>0</v>
      </c>
      <c r="M14" s="64">
        <f t="shared" si="0"/>
        <v>100975443</v>
      </c>
    </row>
    <row r="15" spans="1:16" x14ac:dyDescent="0.25">
      <c r="A15" s="76" t="s">
        <v>152</v>
      </c>
      <c r="B15" s="75"/>
      <c r="C15" s="74"/>
      <c r="D15" s="74"/>
      <c r="E15" s="74"/>
      <c r="F15" s="74"/>
      <c r="G15" s="74"/>
      <c r="H15" s="74"/>
      <c r="I15" s="76" t="s">
        <v>152</v>
      </c>
      <c r="J15" s="75"/>
      <c r="K15" s="74"/>
      <c r="L15" s="74"/>
      <c r="M15" s="74">
        <f t="shared" si="0"/>
        <v>0</v>
      </c>
    </row>
    <row r="16" spans="1:16" ht="12.75" x14ac:dyDescent="0.25">
      <c r="A16" s="347" t="s">
        <v>78</v>
      </c>
      <c r="B16" s="348"/>
      <c r="C16" s="12">
        <v>11000000</v>
      </c>
      <c r="D16" s="12">
        <v>0</v>
      </c>
      <c r="E16" s="12">
        <v>164677804</v>
      </c>
      <c r="F16" s="12">
        <v>0</v>
      </c>
      <c r="G16" s="12">
        <v>0</v>
      </c>
      <c r="H16" s="12">
        <v>0</v>
      </c>
      <c r="I16" s="347" t="s">
        <v>78</v>
      </c>
      <c r="J16" s="348"/>
      <c r="K16" s="12">
        <v>0</v>
      </c>
      <c r="L16" s="12">
        <v>0</v>
      </c>
      <c r="M16" s="12">
        <f t="shared" si="0"/>
        <v>175677804</v>
      </c>
    </row>
    <row r="17" spans="1:13" ht="12.75" x14ac:dyDescent="0.25">
      <c r="A17" s="345" t="s">
        <v>121</v>
      </c>
      <c r="B17" s="346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345" t="s">
        <v>121</v>
      </c>
      <c r="J17" s="346"/>
      <c r="K17" s="24">
        <v>0</v>
      </c>
      <c r="L17" s="24">
        <v>0</v>
      </c>
      <c r="M17" s="24">
        <f t="shared" si="0"/>
        <v>0</v>
      </c>
    </row>
    <row r="18" spans="1:13" ht="12.75" x14ac:dyDescent="0.25">
      <c r="A18" s="345" t="s">
        <v>732</v>
      </c>
      <c r="B18" s="346"/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345" t="s">
        <v>732</v>
      </c>
      <c r="J18" s="346"/>
      <c r="K18" s="24">
        <v>0</v>
      </c>
      <c r="L18" s="24">
        <v>0</v>
      </c>
      <c r="M18" s="24">
        <f t="shared" si="0"/>
        <v>0</v>
      </c>
    </row>
    <row r="19" spans="1:13" ht="12.75" x14ac:dyDescent="0.25">
      <c r="A19" s="345" t="s">
        <v>151</v>
      </c>
      <c r="B19" s="346"/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345" t="s">
        <v>151</v>
      </c>
      <c r="J19" s="346"/>
      <c r="K19" s="24">
        <v>0</v>
      </c>
      <c r="L19" s="24">
        <v>0</v>
      </c>
      <c r="M19" s="24">
        <f t="shared" si="0"/>
        <v>0</v>
      </c>
    </row>
    <row r="20" spans="1:13" x14ac:dyDescent="0.25">
      <c r="A20" s="76"/>
      <c r="B20" s="75"/>
      <c r="C20" s="74"/>
      <c r="D20" s="74"/>
      <c r="E20" s="74"/>
      <c r="F20" s="74"/>
      <c r="G20" s="74"/>
      <c r="H20" s="74"/>
      <c r="I20" s="76"/>
      <c r="J20" s="75"/>
      <c r="K20" s="74"/>
      <c r="L20" s="74"/>
      <c r="M20" s="74">
        <f t="shared" si="0"/>
        <v>0</v>
      </c>
    </row>
    <row r="21" spans="1:13" x14ac:dyDescent="0.25">
      <c r="A21" s="76" t="s">
        <v>150</v>
      </c>
      <c r="B21" s="75"/>
      <c r="C21" s="74"/>
      <c r="D21" s="74"/>
      <c r="E21" s="74"/>
      <c r="F21" s="74"/>
      <c r="G21" s="74"/>
      <c r="H21" s="74"/>
      <c r="I21" s="76" t="s">
        <v>150</v>
      </c>
      <c r="J21" s="75"/>
      <c r="K21" s="74"/>
      <c r="L21" s="74"/>
      <c r="M21" s="74">
        <f t="shared" si="0"/>
        <v>0</v>
      </c>
    </row>
    <row r="22" spans="1:13" ht="12.75" x14ac:dyDescent="0.25">
      <c r="A22" s="347" t="s">
        <v>79</v>
      </c>
      <c r="B22" s="348"/>
      <c r="C22" s="12">
        <v>425095868</v>
      </c>
      <c r="D22" s="12">
        <v>14558998</v>
      </c>
      <c r="E22" s="12">
        <v>373278310</v>
      </c>
      <c r="F22" s="12">
        <v>6745760</v>
      </c>
      <c r="G22" s="12">
        <v>0</v>
      </c>
      <c r="H22" s="12">
        <v>0</v>
      </c>
      <c r="I22" s="347" t="s">
        <v>79</v>
      </c>
      <c r="J22" s="348"/>
      <c r="K22" s="12">
        <v>0</v>
      </c>
      <c r="L22" s="12">
        <v>0</v>
      </c>
      <c r="M22" s="12">
        <f t="shared" si="0"/>
        <v>819678936</v>
      </c>
    </row>
    <row r="23" spans="1:13" ht="18" x14ac:dyDescent="0.25">
      <c r="A23" s="73">
        <v>606</v>
      </c>
      <c r="B23" s="72" t="s">
        <v>149</v>
      </c>
      <c r="C23" s="64">
        <v>49632295</v>
      </c>
      <c r="D23" s="64">
        <v>14558998</v>
      </c>
      <c r="E23" s="64">
        <v>4381224</v>
      </c>
      <c r="F23" s="64">
        <v>200000</v>
      </c>
      <c r="G23" s="64">
        <v>0</v>
      </c>
      <c r="H23" s="64">
        <v>0</v>
      </c>
      <c r="I23" s="73">
        <v>606</v>
      </c>
      <c r="J23" s="72" t="s">
        <v>149</v>
      </c>
      <c r="K23" s="64">
        <v>0</v>
      </c>
      <c r="L23" s="64">
        <v>0</v>
      </c>
      <c r="M23" s="64">
        <f t="shared" si="0"/>
        <v>68772517</v>
      </c>
    </row>
    <row r="24" spans="1:13" x14ac:dyDescent="0.25">
      <c r="A24" s="73">
        <v>613</v>
      </c>
      <c r="B24" s="72" t="s">
        <v>148</v>
      </c>
      <c r="C24" s="64">
        <v>2652912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73">
        <v>613</v>
      </c>
      <c r="J24" s="72" t="s">
        <v>148</v>
      </c>
      <c r="K24" s="64">
        <v>0</v>
      </c>
      <c r="L24" s="64">
        <v>0</v>
      </c>
      <c r="M24" s="64">
        <f t="shared" si="0"/>
        <v>2652912</v>
      </c>
    </row>
    <row r="25" spans="1:13" x14ac:dyDescent="0.25">
      <c r="A25" s="73">
        <v>615</v>
      </c>
      <c r="B25" s="72" t="s">
        <v>147</v>
      </c>
      <c r="C25" s="64">
        <v>9329770</v>
      </c>
      <c r="D25" s="64">
        <v>0</v>
      </c>
      <c r="E25" s="64">
        <v>3228300</v>
      </c>
      <c r="F25" s="64">
        <v>5230560</v>
      </c>
      <c r="G25" s="64">
        <v>0</v>
      </c>
      <c r="H25" s="64">
        <v>0</v>
      </c>
      <c r="I25" s="73">
        <v>615</v>
      </c>
      <c r="J25" s="72" t="s">
        <v>147</v>
      </c>
      <c r="K25" s="64">
        <v>0</v>
      </c>
      <c r="L25" s="64">
        <v>0</v>
      </c>
      <c r="M25" s="64">
        <f t="shared" si="0"/>
        <v>17788630</v>
      </c>
    </row>
    <row r="26" spans="1:13" x14ac:dyDescent="0.25">
      <c r="A26" s="73">
        <v>616</v>
      </c>
      <c r="B26" s="72" t="s">
        <v>177</v>
      </c>
      <c r="C26" s="64">
        <v>150000</v>
      </c>
      <c r="D26" s="64">
        <v>0</v>
      </c>
      <c r="E26" s="64">
        <v>500000</v>
      </c>
      <c r="F26" s="64">
        <v>0</v>
      </c>
      <c r="G26" s="64">
        <v>0</v>
      </c>
      <c r="H26" s="64">
        <v>0</v>
      </c>
      <c r="I26" s="73">
        <v>616</v>
      </c>
      <c r="J26" s="72" t="s">
        <v>177</v>
      </c>
      <c r="K26" s="64">
        <v>0</v>
      </c>
      <c r="L26" s="64">
        <v>0</v>
      </c>
      <c r="M26" s="64">
        <f t="shared" si="0"/>
        <v>650000</v>
      </c>
    </row>
    <row r="27" spans="1:13" x14ac:dyDescent="0.25">
      <c r="A27" s="73">
        <v>618</v>
      </c>
      <c r="B27" s="72" t="s">
        <v>146</v>
      </c>
      <c r="C27" s="64">
        <v>0</v>
      </c>
      <c r="D27" s="64">
        <v>0</v>
      </c>
      <c r="E27" s="64">
        <v>7235104</v>
      </c>
      <c r="F27" s="64">
        <v>0</v>
      </c>
      <c r="G27" s="64">
        <v>0</v>
      </c>
      <c r="H27" s="64">
        <v>0</v>
      </c>
      <c r="I27" s="73">
        <v>618</v>
      </c>
      <c r="J27" s="72" t="s">
        <v>146</v>
      </c>
      <c r="K27" s="64">
        <v>0</v>
      </c>
      <c r="L27" s="64">
        <v>0</v>
      </c>
      <c r="M27" s="64">
        <f t="shared" si="0"/>
        <v>7235104</v>
      </c>
    </row>
    <row r="28" spans="1:13" ht="18" x14ac:dyDescent="0.25">
      <c r="A28" s="73">
        <v>622</v>
      </c>
      <c r="B28" s="72" t="s">
        <v>145</v>
      </c>
      <c r="C28" s="64">
        <v>1453400</v>
      </c>
      <c r="D28" s="64">
        <v>0</v>
      </c>
      <c r="E28" s="64">
        <v>1500000</v>
      </c>
      <c r="F28" s="64">
        <v>0</v>
      </c>
      <c r="G28" s="64">
        <v>0</v>
      </c>
      <c r="H28" s="64">
        <v>0</v>
      </c>
      <c r="I28" s="73">
        <v>622</v>
      </c>
      <c r="J28" s="72" t="s">
        <v>145</v>
      </c>
      <c r="K28" s="64">
        <v>0</v>
      </c>
      <c r="L28" s="64">
        <v>0</v>
      </c>
      <c r="M28" s="64">
        <f t="shared" si="0"/>
        <v>2953400</v>
      </c>
    </row>
    <row r="29" spans="1:13" ht="18" x14ac:dyDescent="0.25">
      <c r="A29" s="73">
        <v>623</v>
      </c>
      <c r="B29" s="72" t="s">
        <v>144</v>
      </c>
      <c r="C29" s="64">
        <v>981380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73">
        <v>623</v>
      </c>
      <c r="J29" s="72" t="s">
        <v>144</v>
      </c>
      <c r="K29" s="64">
        <v>0</v>
      </c>
      <c r="L29" s="64">
        <v>0</v>
      </c>
      <c r="M29" s="64">
        <f t="shared" si="0"/>
        <v>981380</v>
      </c>
    </row>
    <row r="30" spans="1:13" ht="18" x14ac:dyDescent="0.25">
      <c r="A30" s="73">
        <v>624</v>
      </c>
      <c r="B30" s="72" t="s">
        <v>143</v>
      </c>
      <c r="C30" s="64">
        <v>906321</v>
      </c>
      <c r="D30" s="64">
        <v>0</v>
      </c>
      <c r="E30" s="64">
        <v>381152</v>
      </c>
      <c r="F30" s="64">
        <v>0</v>
      </c>
      <c r="G30" s="64">
        <v>0</v>
      </c>
      <c r="H30" s="64">
        <v>0</v>
      </c>
      <c r="I30" s="73">
        <v>624</v>
      </c>
      <c r="J30" s="72" t="s">
        <v>143</v>
      </c>
      <c r="K30" s="64">
        <v>0</v>
      </c>
      <c r="L30" s="64">
        <v>0</v>
      </c>
      <c r="M30" s="64">
        <f t="shared" si="0"/>
        <v>1287473</v>
      </c>
    </row>
    <row r="31" spans="1:13" x14ac:dyDescent="0.25">
      <c r="A31" s="73">
        <v>625</v>
      </c>
      <c r="B31" s="72" t="s">
        <v>142</v>
      </c>
      <c r="C31" s="64">
        <v>0</v>
      </c>
      <c r="D31" s="64">
        <v>0</v>
      </c>
      <c r="E31" s="64">
        <v>472440</v>
      </c>
      <c r="F31" s="64">
        <v>0</v>
      </c>
      <c r="G31" s="64">
        <v>0</v>
      </c>
      <c r="H31" s="64">
        <v>0</v>
      </c>
      <c r="I31" s="73">
        <v>625</v>
      </c>
      <c r="J31" s="72" t="s">
        <v>142</v>
      </c>
      <c r="K31" s="64">
        <v>0</v>
      </c>
      <c r="L31" s="64">
        <v>0</v>
      </c>
      <c r="M31" s="64">
        <f t="shared" si="0"/>
        <v>472440</v>
      </c>
    </row>
    <row r="32" spans="1:13" ht="18" x14ac:dyDescent="0.25">
      <c r="A32" s="73">
        <v>626</v>
      </c>
      <c r="B32" s="72" t="s">
        <v>141</v>
      </c>
      <c r="C32" s="64">
        <v>5800000</v>
      </c>
      <c r="D32" s="64">
        <v>0</v>
      </c>
      <c r="E32" s="64">
        <v>1389275</v>
      </c>
      <c r="F32" s="64">
        <v>0</v>
      </c>
      <c r="G32" s="64">
        <v>0</v>
      </c>
      <c r="H32" s="64">
        <v>0</v>
      </c>
      <c r="I32" s="73">
        <v>626</v>
      </c>
      <c r="J32" s="72" t="s">
        <v>141</v>
      </c>
      <c r="K32" s="64">
        <v>0</v>
      </c>
      <c r="L32" s="64">
        <v>0</v>
      </c>
      <c r="M32" s="64">
        <f t="shared" si="0"/>
        <v>7189275</v>
      </c>
    </row>
    <row r="33" spans="1:13" x14ac:dyDescent="0.25">
      <c r="A33" s="73">
        <v>628</v>
      </c>
      <c r="B33" s="72" t="s">
        <v>146</v>
      </c>
      <c r="C33" s="64">
        <v>7700000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73">
        <v>628</v>
      </c>
      <c r="J33" s="72" t="s">
        <v>146</v>
      </c>
      <c r="K33" s="64">
        <v>0</v>
      </c>
      <c r="L33" s="64">
        <v>0</v>
      </c>
      <c r="M33" s="64">
        <f t="shared" si="0"/>
        <v>7700000</v>
      </c>
    </row>
    <row r="34" spans="1:13" ht="18" x14ac:dyDescent="0.25">
      <c r="A34" s="73">
        <v>635</v>
      </c>
      <c r="B34" s="72" t="s">
        <v>176</v>
      </c>
      <c r="C34" s="64">
        <v>1701297</v>
      </c>
      <c r="D34" s="64">
        <v>0</v>
      </c>
      <c r="E34" s="64">
        <v>628212</v>
      </c>
      <c r="F34" s="64">
        <v>0</v>
      </c>
      <c r="G34" s="64">
        <v>0</v>
      </c>
      <c r="H34" s="64">
        <v>0</v>
      </c>
      <c r="I34" s="73">
        <v>635</v>
      </c>
      <c r="J34" s="72" t="s">
        <v>176</v>
      </c>
      <c r="K34" s="64">
        <v>0</v>
      </c>
      <c r="L34" s="64">
        <v>0</v>
      </c>
      <c r="M34" s="64">
        <f t="shared" si="0"/>
        <v>2329509</v>
      </c>
    </row>
    <row r="35" spans="1:13" x14ac:dyDescent="0.25">
      <c r="A35" s="73">
        <v>641</v>
      </c>
      <c r="B35" s="72" t="s">
        <v>140</v>
      </c>
      <c r="C35" s="64">
        <v>291699233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73">
        <v>641</v>
      </c>
      <c r="J35" s="72" t="s">
        <v>140</v>
      </c>
      <c r="K35" s="64">
        <v>0</v>
      </c>
      <c r="L35" s="64">
        <v>0</v>
      </c>
      <c r="M35" s="64">
        <f t="shared" si="0"/>
        <v>291699233</v>
      </c>
    </row>
    <row r="36" spans="1:13" ht="18" x14ac:dyDescent="0.25">
      <c r="A36" s="73">
        <v>645</v>
      </c>
      <c r="B36" s="72" t="s">
        <v>139</v>
      </c>
      <c r="C36" s="64">
        <v>53089260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73">
        <v>645</v>
      </c>
      <c r="J36" s="72" t="s">
        <v>139</v>
      </c>
      <c r="K36" s="64">
        <v>0</v>
      </c>
      <c r="L36" s="64">
        <v>0</v>
      </c>
      <c r="M36" s="64">
        <f t="shared" si="0"/>
        <v>53089260</v>
      </c>
    </row>
    <row r="37" spans="1:13" x14ac:dyDescent="0.25">
      <c r="A37" s="73">
        <v>674</v>
      </c>
      <c r="B37" s="72" t="s">
        <v>135</v>
      </c>
      <c r="C37" s="64">
        <v>0</v>
      </c>
      <c r="D37" s="64">
        <v>0</v>
      </c>
      <c r="E37" s="64">
        <v>353562603</v>
      </c>
      <c r="F37" s="64">
        <v>0</v>
      </c>
      <c r="G37" s="64">
        <v>0</v>
      </c>
      <c r="H37" s="64">
        <v>0</v>
      </c>
      <c r="I37" s="73">
        <v>674</v>
      </c>
      <c r="J37" s="72" t="s">
        <v>135</v>
      </c>
      <c r="K37" s="64">
        <v>0</v>
      </c>
      <c r="L37" s="64">
        <v>0</v>
      </c>
      <c r="M37" s="64">
        <f t="shared" si="0"/>
        <v>353562603</v>
      </c>
    </row>
    <row r="38" spans="1:13" x14ac:dyDescent="0.25">
      <c r="A38" s="73">
        <v>678</v>
      </c>
      <c r="B38" s="72" t="s">
        <v>134</v>
      </c>
      <c r="C38" s="64">
        <v>0</v>
      </c>
      <c r="D38" s="64">
        <v>0</v>
      </c>
      <c r="E38" s="64">
        <v>0</v>
      </c>
      <c r="F38" s="64">
        <v>1315200</v>
      </c>
      <c r="G38" s="64">
        <v>0</v>
      </c>
      <c r="H38" s="64">
        <v>0</v>
      </c>
      <c r="I38" s="73">
        <v>678</v>
      </c>
      <c r="J38" s="72" t="s">
        <v>134</v>
      </c>
      <c r="K38" s="64">
        <v>0</v>
      </c>
      <c r="L38" s="64">
        <v>0</v>
      </c>
      <c r="M38" s="64">
        <f t="shared" si="0"/>
        <v>1315200</v>
      </c>
    </row>
    <row r="39" spans="1:13" x14ac:dyDescent="0.25">
      <c r="A39" s="73"/>
      <c r="B39" s="72"/>
      <c r="C39" s="64"/>
      <c r="D39" s="64"/>
      <c r="E39" s="64"/>
      <c r="F39" s="64"/>
      <c r="G39" s="64"/>
      <c r="H39" s="64"/>
      <c r="I39" s="73"/>
      <c r="J39" s="72"/>
      <c r="K39" s="64"/>
      <c r="L39" s="64"/>
      <c r="M39" s="64">
        <f t="shared" si="0"/>
        <v>0</v>
      </c>
    </row>
    <row r="40" spans="1:13" ht="12.75" x14ac:dyDescent="0.25">
      <c r="A40" s="345" t="s">
        <v>77</v>
      </c>
      <c r="B40" s="346"/>
      <c r="C40" s="24">
        <v>11000000</v>
      </c>
      <c r="D40" s="24">
        <v>0</v>
      </c>
      <c r="E40" s="24">
        <v>164677804</v>
      </c>
      <c r="F40" s="24">
        <v>0</v>
      </c>
      <c r="G40" s="24">
        <v>0</v>
      </c>
      <c r="H40" s="24">
        <v>0</v>
      </c>
      <c r="I40" s="345" t="s">
        <v>77</v>
      </c>
      <c r="J40" s="346"/>
      <c r="K40" s="24">
        <v>0</v>
      </c>
      <c r="L40" s="24">
        <v>0</v>
      </c>
      <c r="M40" s="24">
        <f t="shared" si="0"/>
        <v>175677804</v>
      </c>
    </row>
    <row r="41" spans="1:13" x14ac:dyDescent="0.25">
      <c r="A41" s="73">
        <v>708</v>
      </c>
      <c r="B41" s="72" t="s">
        <v>133</v>
      </c>
      <c r="C41" s="64">
        <v>1000000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73">
        <v>708</v>
      </c>
      <c r="J41" s="72" t="s">
        <v>133</v>
      </c>
      <c r="K41" s="64">
        <v>0</v>
      </c>
      <c r="L41" s="64">
        <v>0</v>
      </c>
      <c r="M41" s="64">
        <f t="shared" si="0"/>
        <v>1000000</v>
      </c>
    </row>
    <row r="42" spans="1:13" x14ac:dyDescent="0.25">
      <c r="A42" s="73">
        <v>738</v>
      </c>
      <c r="B42" s="72" t="s">
        <v>175</v>
      </c>
      <c r="C42" s="64">
        <v>10000000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73">
        <v>738</v>
      </c>
      <c r="J42" s="72" t="s">
        <v>175</v>
      </c>
      <c r="K42" s="64">
        <v>0</v>
      </c>
      <c r="L42" s="64">
        <v>0</v>
      </c>
      <c r="M42" s="64">
        <f t="shared" si="0"/>
        <v>10000000</v>
      </c>
    </row>
    <row r="43" spans="1:13" x14ac:dyDescent="0.25">
      <c r="A43" s="73">
        <v>747</v>
      </c>
      <c r="B43" s="72" t="s">
        <v>128</v>
      </c>
      <c r="C43" s="64">
        <v>0</v>
      </c>
      <c r="D43" s="64">
        <v>0</v>
      </c>
      <c r="E43" s="64">
        <v>164677804</v>
      </c>
      <c r="F43" s="64">
        <v>0</v>
      </c>
      <c r="G43" s="64">
        <v>0</v>
      </c>
      <c r="H43" s="64">
        <v>0</v>
      </c>
      <c r="I43" s="73">
        <v>747</v>
      </c>
      <c r="J43" s="72" t="s">
        <v>128</v>
      </c>
      <c r="K43" s="64">
        <v>0</v>
      </c>
      <c r="L43" s="64">
        <v>0</v>
      </c>
      <c r="M43" s="64">
        <f t="shared" si="0"/>
        <v>164677804</v>
      </c>
    </row>
    <row r="44" spans="1:13" ht="9.9499999999999993" customHeight="1" x14ac:dyDescent="0.25">
      <c r="A44" s="9" t="s">
        <v>132</v>
      </c>
      <c r="B44" s="10"/>
      <c r="C44" s="9"/>
      <c r="D44" s="9"/>
      <c r="E44" s="9"/>
      <c r="F44" s="9"/>
    </row>
    <row r="45" spans="1:13" ht="9.9499999999999993" customHeight="1" x14ac:dyDescent="0.25">
      <c r="A45" s="9"/>
      <c r="B45" s="10"/>
      <c r="C45" s="9"/>
      <c r="D45" s="9"/>
      <c r="E45" s="9"/>
      <c r="F45" s="9"/>
    </row>
  </sheetData>
  <mergeCells count="32">
    <mergeCell ref="A1:G1"/>
    <mergeCell ref="A2:G2"/>
    <mergeCell ref="A3:G3"/>
    <mergeCell ref="I1:O1"/>
    <mergeCell ref="I2:O2"/>
    <mergeCell ref="I3:O3"/>
    <mergeCell ref="I18:J18"/>
    <mergeCell ref="I19:J19"/>
    <mergeCell ref="I22:J22"/>
    <mergeCell ref="I40:J40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6:B16"/>
    <mergeCell ref="A14:B14"/>
    <mergeCell ref="A13:B13"/>
    <mergeCell ref="A12:B12"/>
    <mergeCell ref="A11:B11"/>
    <mergeCell ref="A40:B40"/>
    <mergeCell ref="A22:B22"/>
    <mergeCell ref="A19:B19"/>
    <mergeCell ref="A18:B18"/>
    <mergeCell ref="A17:B1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9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>
      <selection activeCell="I11" activeCellId="3" sqref="A11:B11 A18:B18 I18:J18 I11:J11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58" t="s">
        <v>119</v>
      </c>
      <c r="B1" s="359"/>
      <c r="C1" s="359"/>
      <c r="D1" s="359"/>
      <c r="E1" s="359"/>
      <c r="F1" s="359"/>
      <c r="G1" s="360"/>
      <c r="H1" s="8" t="s">
        <v>118</v>
      </c>
      <c r="I1" s="358" t="s">
        <v>119</v>
      </c>
      <c r="J1" s="359"/>
      <c r="K1" s="359"/>
      <c r="L1" s="359"/>
      <c r="M1" s="359"/>
      <c r="N1" s="359"/>
      <c r="O1" s="360"/>
      <c r="P1" s="8" t="s">
        <v>118</v>
      </c>
    </row>
    <row r="2" spans="1:16" s="80" customFormat="1" ht="12.75" x14ac:dyDescent="0.25">
      <c r="A2" s="358" t="s">
        <v>174</v>
      </c>
      <c r="B2" s="359"/>
      <c r="C2" s="359"/>
      <c r="D2" s="359"/>
      <c r="E2" s="359"/>
      <c r="F2" s="359"/>
      <c r="G2" s="360"/>
      <c r="H2" s="8" t="s">
        <v>173</v>
      </c>
      <c r="I2" s="358" t="s">
        <v>174</v>
      </c>
      <c r="J2" s="359"/>
      <c r="K2" s="359"/>
      <c r="L2" s="359"/>
      <c r="M2" s="359"/>
      <c r="N2" s="359"/>
      <c r="O2" s="360"/>
      <c r="P2" s="8" t="s">
        <v>173</v>
      </c>
    </row>
    <row r="3" spans="1:16" s="80" customFormat="1" ht="12.75" x14ac:dyDescent="0.25">
      <c r="A3" s="361" t="s">
        <v>172</v>
      </c>
      <c r="B3" s="362"/>
      <c r="C3" s="362"/>
      <c r="D3" s="362"/>
      <c r="E3" s="362"/>
      <c r="F3" s="362"/>
      <c r="G3" s="363"/>
      <c r="H3" s="28"/>
      <c r="I3" s="361" t="s">
        <v>172</v>
      </c>
      <c r="J3" s="362"/>
      <c r="K3" s="362"/>
      <c r="L3" s="362"/>
      <c r="M3" s="362"/>
      <c r="N3" s="362"/>
      <c r="O3" s="363"/>
      <c r="P3" s="28"/>
    </row>
    <row r="4" spans="1:16" s="80" customFormat="1" x14ac:dyDescent="0.25"/>
    <row r="5" spans="1:16" s="80" customFormat="1" ht="12.75" x14ac:dyDescent="0.25">
      <c r="A5" s="229" t="s">
        <v>171</v>
      </c>
      <c r="B5" s="357"/>
      <c r="C5" s="357"/>
      <c r="D5" s="357"/>
      <c r="E5" s="357"/>
      <c r="F5" s="357"/>
      <c r="G5" s="82" t="s">
        <v>169</v>
      </c>
      <c r="H5" s="83">
        <v>0</v>
      </c>
      <c r="I5" s="229" t="s">
        <v>170</v>
      </c>
      <c r="J5" s="357"/>
      <c r="K5" s="357"/>
      <c r="L5" s="357"/>
      <c r="M5" s="357"/>
      <c r="N5" s="357"/>
      <c r="O5" s="82" t="s">
        <v>169</v>
      </c>
      <c r="P5" s="81">
        <v>0</v>
      </c>
    </row>
    <row r="6" spans="1:16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168</v>
      </c>
      <c r="J6" s="79"/>
      <c r="K6" s="79">
        <v>6</v>
      </c>
      <c r="L6" s="79">
        <v>7</v>
      </c>
      <c r="M6" s="79">
        <v>8</v>
      </c>
      <c r="N6" s="79">
        <v>9</v>
      </c>
      <c r="O6" s="79" t="s">
        <v>93</v>
      </c>
    </row>
    <row r="7" spans="1:16" s="77" customFormat="1" ht="45" x14ac:dyDescent="0.25">
      <c r="A7" s="78" t="s">
        <v>161</v>
      </c>
      <c r="B7" s="78" t="s">
        <v>0</v>
      </c>
      <c r="C7" s="78" t="s">
        <v>167</v>
      </c>
      <c r="D7" s="78" t="s">
        <v>166</v>
      </c>
      <c r="E7" s="78" t="s">
        <v>165</v>
      </c>
      <c r="F7" s="78" t="s">
        <v>164</v>
      </c>
      <c r="G7" s="78" t="s">
        <v>163</v>
      </c>
      <c r="H7" s="78" t="s">
        <v>162</v>
      </c>
      <c r="I7" s="78" t="s">
        <v>161</v>
      </c>
      <c r="J7" s="78" t="s">
        <v>0</v>
      </c>
      <c r="K7" s="78" t="s">
        <v>160</v>
      </c>
      <c r="L7" s="78" t="s">
        <v>159</v>
      </c>
      <c r="M7" s="78" t="s">
        <v>158</v>
      </c>
      <c r="N7" s="78" t="s">
        <v>157</v>
      </c>
      <c r="O7" s="78" t="s">
        <v>156</v>
      </c>
    </row>
    <row r="8" spans="1:16" x14ac:dyDescent="0.25">
      <c r="A8" s="76" t="s">
        <v>155</v>
      </c>
      <c r="B8" s="75"/>
      <c r="C8" s="74"/>
      <c r="D8" s="74"/>
      <c r="E8" s="74"/>
      <c r="F8" s="74"/>
      <c r="G8" s="74"/>
      <c r="H8" s="74"/>
      <c r="I8" s="76" t="s">
        <v>155</v>
      </c>
      <c r="J8" s="75"/>
      <c r="K8" s="74"/>
      <c r="L8" s="74"/>
      <c r="M8" s="74"/>
      <c r="N8" s="74"/>
      <c r="O8" s="74">
        <f t="shared" ref="O8:O43" si="0">SUM(K8:N8)+ SUM(C8:H8)</f>
        <v>0</v>
      </c>
    </row>
    <row r="9" spans="1:16" ht="12.75" x14ac:dyDescent="0.25">
      <c r="A9" s="347" t="s">
        <v>78</v>
      </c>
      <c r="B9" s="348"/>
      <c r="C9" s="12">
        <v>85127538</v>
      </c>
      <c r="D9" s="12">
        <v>52213344</v>
      </c>
      <c r="E9" s="12">
        <v>133349348</v>
      </c>
      <c r="F9" s="12">
        <v>0</v>
      </c>
      <c r="G9" s="12">
        <v>0</v>
      </c>
      <c r="H9" s="12">
        <v>0</v>
      </c>
      <c r="I9" s="347" t="s">
        <v>78</v>
      </c>
      <c r="J9" s="348"/>
      <c r="K9" s="12">
        <v>0</v>
      </c>
      <c r="L9" s="12">
        <v>0</v>
      </c>
      <c r="M9" s="12">
        <v>8000000</v>
      </c>
      <c r="N9" s="12">
        <v>0</v>
      </c>
      <c r="O9" s="12">
        <f t="shared" si="0"/>
        <v>278690230</v>
      </c>
    </row>
    <row r="10" spans="1:16" ht="12.75" x14ac:dyDescent="0.25">
      <c r="A10" s="345" t="s">
        <v>121</v>
      </c>
      <c r="B10" s="346"/>
      <c r="C10" s="24">
        <v>41016987</v>
      </c>
      <c r="D10" s="24">
        <v>21790</v>
      </c>
      <c r="E10" s="24">
        <v>2396316</v>
      </c>
      <c r="F10" s="24">
        <v>0</v>
      </c>
      <c r="G10" s="24">
        <v>0</v>
      </c>
      <c r="H10" s="24">
        <v>0</v>
      </c>
      <c r="I10" s="345" t="s">
        <v>121</v>
      </c>
      <c r="J10" s="346"/>
      <c r="K10" s="24">
        <v>0</v>
      </c>
      <c r="L10" s="24">
        <v>0</v>
      </c>
      <c r="M10" s="24">
        <v>0</v>
      </c>
      <c r="N10" s="24">
        <v>0</v>
      </c>
      <c r="O10" s="24">
        <f t="shared" si="0"/>
        <v>43435093</v>
      </c>
    </row>
    <row r="11" spans="1:16" ht="12.75" x14ac:dyDescent="0.25">
      <c r="A11" s="345" t="s">
        <v>732</v>
      </c>
      <c r="B11" s="346"/>
      <c r="C11" s="24">
        <v>14780000</v>
      </c>
      <c r="D11" s="24">
        <v>7910000</v>
      </c>
      <c r="E11" s="24">
        <v>70000</v>
      </c>
      <c r="F11" s="24">
        <v>0</v>
      </c>
      <c r="G11" s="24">
        <v>0</v>
      </c>
      <c r="H11" s="24">
        <v>0</v>
      </c>
      <c r="I11" s="345" t="s">
        <v>732</v>
      </c>
      <c r="J11" s="346"/>
      <c r="K11" s="24">
        <v>0</v>
      </c>
      <c r="L11" s="24">
        <v>0</v>
      </c>
      <c r="M11" s="24">
        <v>8000000</v>
      </c>
      <c r="N11" s="24">
        <v>0</v>
      </c>
      <c r="O11" s="24">
        <f t="shared" si="0"/>
        <v>30760000</v>
      </c>
    </row>
    <row r="12" spans="1:16" ht="12.75" x14ac:dyDescent="0.25">
      <c r="A12" s="345" t="s">
        <v>151</v>
      </c>
      <c r="B12" s="346"/>
      <c r="C12" s="24">
        <v>14780000</v>
      </c>
      <c r="D12" s="24">
        <v>7910000</v>
      </c>
      <c r="E12" s="24">
        <v>70000</v>
      </c>
      <c r="F12" s="24">
        <v>0</v>
      </c>
      <c r="G12" s="24">
        <v>0</v>
      </c>
      <c r="H12" s="24">
        <v>0</v>
      </c>
      <c r="I12" s="345" t="s">
        <v>151</v>
      </c>
      <c r="J12" s="346"/>
      <c r="K12" s="24">
        <v>0</v>
      </c>
      <c r="L12" s="24">
        <v>0</v>
      </c>
      <c r="M12" s="24">
        <v>8000000</v>
      </c>
      <c r="N12" s="24">
        <v>0</v>
      </c>
      <c r="O12" s="24">
        <f t="shared" si="0"/>
        <v>30760000</v>
      </c>
    </row>
    <row r="13" spans="1:16" ht="12.75" x14ac:dyDescent="0.25">
      <c r="A13" s="355" t="s">
        <v>154</v>
      </c>
      <c r="B13" s="356"/>
      <c r="C13" s="64"/>
      <c r="D13" s="64"/>
      <c r="E13" s="64"/>
      <c r="F13" s="64"/>
      <c r="G13" s="64"/>
      <c r="H13" s="64"/>
      <c r="I13" s="355" t="s">
        <v>154</v>
      </c>
      <c r="J13" s="356"/>
      <c r="K13" s="64"/>
      <c r="L13" s="64"/>
      <c r="M13" s="64"/>
      <c r="N13" s="64"/>
      <c r="O13" s="64">
        <f t="shared" si="0"/>
        <v>0</v>
      </c>
    </row>
    <row r="14" spans="1:16" ht="12.75" x14ac:dyDescent="0.25">
      <c r="A14" s="355" t="s">
        <v>153</v>
      </c>
      <c r="B14" s="356"/>
      <c r="C14" s="64">
        <v>55796987</v>
      </c>
      <c r="D14" s="64">
        <v>7931790</v>
      </c>
      <c r="E14" s="64">
        <v>2466316</v>
      </c>
      <c r="F14" s="64">
        <v>0</v>
      </c>
      <c r="G14" s="64">
        <v>0</v>
      </c>
      <c r="H14" s="64">
        <v>0</v>
      </c>
      <c r="I14" s="355" t="s">
        <v>153</v>
      </c>
      <c r="J14" s="356"/>
      <c r="K14" s="64">
        <v>0</v>
      </c>
      <c r="L14" s="64">
        <v>0</v>
      </c>
      <c r="M14" s="64">
        <v>8000000</v>
      </c>
      <c r="N14" s="64">
        <v>0</v>
      </c>
      <c r="O14" s="64">
        <f t="shared" si="0"/>
        <v>74195093</v>
      </c>
    </row>
    <row r="15" spans="1:16" x14ac:dyDescent="0.25">
      <c r="A15" s="76" t="s">
        <v>152</v>
      </c>
      <c r="B15" s="75"/>
      <c r="C15" s="74"/>
      <c r="D15" s="74"/>
      <c r="E15" s="74"/>
      <c r="F15" s="74"/>
      <c r="G15" s="74"/>
      <c r="H15" s="74"/>
      <c r="I15" s="76" t="s">
        <v>152</v>
      </c>
      <c r="J15" s="75"/>
      <c r="K15" s="74"/>
      <c r="L15" s="74"/>
      <c r="M15" s="74"/>
      <c r="N15" s="74"/>
      <c r="O15" s="74">
        <f t="shared" si="0"/>
        <v>0</v>
      </c>
    </row>
    <row r="16" spans="1:16" ht="12.75" x14ac:dyDescent="0.25">
      <c r="A16" s="347" t="s">
        <v>78</v>
      </c>
      <c r="B16" s="348"/>
      <c r="C16" s="12">
        <v>10000000</v>
      </c>
      <c r="D16" s="12">
        <v>0</v>
      </c>
      <c r="E16" s="12">
        <v>430000</v>
      </c>
      <c r="F16" s="12">
        <v>0</v>
      </c>
      <c r="G16" s="12">
        <v>0</v>
      </c>
      <c r="H16" s="12">
        <v>0</v>
      </c>
      <c r="I16" s="347" t="s">
        <v>78</v>
      </c>
      <c r="J16" s="348"/>
      <c r="K16" s="12">
        <v>0</v>
      </c>
      <c r="L16" s="12">
        <v>0</v>
      </c>
      <c r="M16" s="12">
        <v>0</v>
      </c>
      <c r="N16" s="12">
        <v>0</v>
      </c>
      <c r="O16" s="12">
        <f t="shared" si="0"/>
        <v>10430000</v>
      </c>
    </row>
    <row r="17" spans="1:15" ht="12.75" x14ac:dyDescent="0.25">
      <c r="A17" s="345" t="s">
        <v>121</v>
      </c>
      <c r="B17" s="346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345" t="s">
        <v>121</v>
      </c>
      <c r="J17" s="346"/>
      <c r="K17" s="24">
        <v>0</v>
      </c>
      <c r="L17" s="24">
        <v>0</v>
      </c>
      <c r="M17" s="24">
        <v>0</v>
      </c>
      <c r="N17" s="24">
        <v>0</v>
      </c>
      <c r="O17" s="24">
        <f t="shared" si="0"/>
        <v>0</v>
      </c>
    </row>
    <row r="18" spans="1:15" ht="12.75" x14ac:dyDescent="0.25">
      <c r="A18" s="345" t="s">
        <v>732</v>
      </c>
      <c r="B18" s="346"/>
      <c r="C18" s="24">
        <v>13389021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345" t="s">
        <v>732</v>
      </c>
      <c r="J18" s="346"/>
      <c r="K18" s="24">
        <v>0</v>
      </c>
      <c r="L18" s="24">
        <v>0</v>
      </c>
      <c r="M18" s="24">
        <v>0</v>
      </c>
      <c r="N18" s="24">
        <v>0</v>
      </c>
      <c r="O18" s="24">
        <f t="shared" si="0"/>
        <v>13389021</v>
      </c>
    </row>
    <row r="19" spans="1:15" ht="12.75" x14ac:dyDescent="0.25">
      <c r="A19" s="345" t="s">
        <v>151</v>
      </c>
      <c r="B19" s="346"/>
      <c r="C19" s="24">
        <v>13389021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345" t="s">
        <v>151</v>
      </c>
      <c r="J19" s="346"/>
      <c r="K19" s="24">
        <v>0</v>
      </c>
      <c r="L19" s="24">
        <v>0</v>
      </c>
      <c r="M19" s="24">
        <v>0</v>
      </c>
      <c r="N19" s="24">
        <v>0</v>
      </c>
      <c r="O19" s="24">
        <f t="shared" si="0"/>
        <v>13389021</v>
      </c>
    </row>
    <row r="20" spans="1:15" x14ac:dyDescent="0.25">
      <c r="A20" s="76"/>
      <c r="B20" s="75"/>
      <c r="C20" s="74"/>
      <c r="D20" s="74"/>
      <c r="E20" s="74"/>
      <c r="F20" s="74"/>
      <c r="G20" s="74"/>
      <c r="H20" s="74"/>
      <c r="I20" s="76"/>
      <c r="J20" s="75"/>
      <c r="K20" s="74"/>
      <c r="L20" s="74"/>
      <c r="M20" s="74"/>
      <c r="N20" s="74"/>
      <c r="O20" s="74">
        <f t="shared" si="0"/>
        <v>0</v>
      </c>
    </row>
    <row r="21" spans="1:15" x14ac:dyDescent="0.25">
      <c r="A21" s="76" t="s">
        <v>150</v>
      </c>
      <c r="B21" s="75"/>
      <c r="C21" s="74"/>
      <c r="D21" s="74"/>
      <c r="E21" s="74"/>
      <c r="F21" s="74"/>
      <c r="G21" s="74"/>
      <c r="H21" s="74"/>
      <c r="I21" s="76" t="s">
        <v>150</v>
      </c>
      <c r="J21" s="75"/>
      <c r="K21" s="74"/>
      <c r="L21" s="74"/>
      <c r="M21" s="74"/>
      <c r="N21" s="74"/>
      <c r="O21" s="74">
        <f t="shared" si="0"/>
        <v>0</v>
      </c>
    </row>
    <row r="22" spans="1:15" ht="12.75" x14ac:dyDescent="0.25">
      <c r="A22" s="347" t="s">
        <v>79</v>
      </c>
      <c r="B22" s="348"/>
      <c r="C22" s="12">
        <v>140924525</v>
      </c>
      <c r="D22" s="12">
        <v>60145134</v>
      </c>
      <c r="E22" s="12">
        <v>135815664</v>
      </c>
      <c r="F22" s="12">
        <v>0</v>
      </c>
      <c r="G22" s="12">
        <v>0</v>
      </c>
      <c r="H22" s="12">
        <v>0</v>
      </c>
      <c r="I22" s="347" t="s">
        <v>79</v>
      </c>
      <c r="J22" s="348"/>
      <c r="K22" s="12">
        <v>0</v>
      </c>
      <c r="L22" s="12">
        <v>0</v>
      </c>
      <c r="M22" s="12">
        <v>16000000</v>
      </c>
      <c r="N22" s="12">
        <v>0</v>
      </c>
      <c r="O22" s="12">
        <f t="shared" si="0"/>
        <v>352885323</v>
      </c>
    </row>
    <row r="23" spans="1:15" ht="18" x14ac:dyDescent="0.25">
      <c r="A23" s="73">
        <v>606</v>
      </c>
      <c r="B23" s="72" t="s">
        <v>149</v>
      </c>
      <c r="C23" s="64">
        <v>138000</v>
      </c>
      <c r="D23" s="64">
        <v>3191790</v>
      </c>
      <c r="E23" s="64">
        <v>10037354</v>
      </c>
      <c r="F23" s="64">
        <v>0</v>
      </c>
      <c r="G23" s="64">
        <v>0</v>
      </c>
      <c r="H23" s="64">
        <v>0</v>
      </c>
      <c r="I23" s="73">
        <v>606</v>
      </c>
      <c r="J23" s="72" t="s">
        <v>149</v>
      </c>
      <c r="K23" s="64">
        <v>0</v>
      </c>
      <c r="L23" s="64">
        <v>0</v>
      </c>
      <c r="M23" s="64">
        <v>0</v>
      </c>
      <c r="N23" s="64">
        <v>0</v>
      </c>
      <c r="O23" s="64">
        <f t="shared" si="0"/>
        <v>13367144</v>
      </c>
    </row>
    <row r="24" spans="1:15" x14ac:dyDescent="0.25">
      <c r="A24" s="73">
        <v>613</v>
      </c>
      <c r="B24" s="72" t="s">
        <v>148</v>
      </c>
      <c r="C24" s="64">
        <v>0</v>
      </c>
      <c r="D24" s="64">
        <v>2500000</v>
      </c>
      <c r="E24" s="64">
        <v>650000</v>
      </c>
      <c r="F24" s="64">
        <v>0</v>
      </c>
      <c r="G24" s="64">
        <v>0</v>
      </c>
      <c r="H24" s="64">
        <v>0</v>
      </c>
      <c r="I24" s="73">
        <v>613</v>
      </c>
      <c r="J24" s="72" t="s">
        <v>148</v>
      </c>
      <c r="K24" s="64">
        <v>0</v>
      </c>
      <c r="L24" s="64">
        <v>0</v>
      </c>
      <c r="M24" s="64">
        <v>0</v>
      </c>
      <c r="N24" s="64">
        <v>0</v>
      </c>
      <c r="O24" s="64">
        <f t="shared" si="0"/>
        <v>3150000</v>
      </c>
    </row>
    <row r="25" spans="1:15" x14ac:dyDescent="0.25">
      <c r="A25" s="73">
        <v>615</v>
      </c>
      <c r="B25" s="72" t="s">
        <v>147</v>
      </c>
      <c r="C25" s="64">
        <v>0</v>
      </c>
      <c r="D25" s="64">
        <v>460000</v>
      </c>
      <c r="E25" s="64">
        <v>2080125</v>
      </c>
      <c r="F25" s="64">
        <v>0</v>
      </c>
      <c r="G25" s="64">
        <v>0</v>
      </c>
      <c r="H25" s="64">
        <v>0</v>
      </c>
      <c r="I25" s="73">
        <v>615</v>
      </c>
      <c r="J25" s="72" t="s">
        <v>147</v>
      </c>
      <c r="K25" s="64">
        <v>0</v>
      </c>
      <c r="L25" s="64">
        <v>0</v>
      </c>
      <c r="M25" s="64">
        <v>0</v>
      </c>
      <c r="N25" s="64">
        <v>0</v>
      </c>
      <c r="O25" s="64">
        <f t="shared" si="0"/>
        <v>2540125</v>
      </c>
    </row>
    <row r="26" spans="1:15" x14ac:dyDescent="0.25">
      <c r="A26" s="73">
        <v>618</v>
      </c>
      <c r="B26" s="72" t="s">
        <v>146</v>
      </c>
      <c r="C26" s="64">
        <v>0</v>
      </c>
      <c r="D26" s="64">
        <v>50000</v>
      </c>
      <c r="E26" s="64">
        <v>200000</v>
      </c>
      <c r="F26" s="64">
        <v>0</v>
      </c>
      <c r="G26" s="64">
        <v>0</v>
      </c>
      <c r="H26" s="64">
        <v>0</v>
      </c>
      <c r="I26" s="73">
        <v>618</v>
      </c>
      <c r="J26" s="72" t="s">
        <v>146</v>
      </c>
      <c r="K26" s="64">
        <v>0</v>
      </c>
      <c r="L26" s="64">
        <v>0</v>
      </c>
      <c r="M26" s="64">
        <v>0</v>
      </c>
      <c r="N26" s="64">
        <v>0</v>
      </c>
      <c r="O26" s="64">
        <f t="shared" si="0"/>
        <v>250000</v>
      </c>
    </row>
    <row r="27" spans="1:15" ht="18" x14ac:dyDescent="0.25">
      <c r="A27" s="73">
        <v>622</v>
      </c>
      <c r="B27" s="72" t="s">
        <v>145</v>
      </c>
      <c r="C27" s="64">
        <v>0</v>
      </c>
      <c r="D27" s="64">
        <v>0</v>
      </c>
      <c r="E27" s="64">
        <v>350000</v>
      </c>
      <c r="F27" s="64">
        <v>0</v>
      </c>
      <c r="G27" s="64">
        <v>0</v>
      </c>
      <c r="H27" s="64">
        <v>0</v>
      </c>
      <c r="I27" s="73">
        <v>622</v>
      </c>
      <c r="J27" s="72" t="s">
        <v>145</v>
      </c>
      <c r="K27" s="64">
        <v>0</v>
      </c>
      <c r="L27" s="64">
        <v>0</v>
      </c>
      <c r="M27" s="64">
        <v>0</v>
      </c>
      <c r="N27" s="64">
        <v>0</v>
      </c>
      <c r="O27" s="64">
        <f t="shared" si="0"/>
        <v>350000</v>
      </c>
    </row>
    <row r="28" spans="1:15" ht="18" x14ac:dyDescent="0.25">
      <c r="A28" s="73">
        <v>623</v>
      </c>
      <c r="B28" s="72" t="s">
        <v>144</v>
      </c>
      <c r="C28" s="64">
        <v>0</v>
      </c>
      <c r="D28" s="64">
        <v>120000</v>
      </c>
      <c r="E28" s="64">
        <v>200000</v>
      </c>
      <c r="F28" s="64">
        <v>0</v>
      </c>
      <c r="G28" s="64">
        <v>0</v>
      </c>
      <c r="H28" s="64">
        <v>0</v>
      </c>
      <c r="I28" s="73">
        <v>623</v>
      </c>
      <c r="J28" s="72" t="s">
        <v>144</v>
      </c>
      <c r="K28" s="64">
        <v>0</v>
      </c>
      <c r="L28" s="64">
        <v>0</v>
      </c>
      <c r="M28" s="64">
        <v>0</v>
      </c>
      <c r="N28" s="64">
        <v>0</v>
      </c>
      <c r="O28" s="64">
        <f t="shared" si="0"/>
        <v>320000</v>
      </c>
    </row>
    <row r="29" spans="1:15" ht="18" x14ac:dyDescent="0.25">
      <c r="A29" s="73">
        <v>624</v>
      </c>
      <c r="B29" s="72" t="s">
        <v>143</v>
      </c>
      <c r="C29" s="64">
        <v>21893091</v>
      </c>
      <c r="D29" s="64">
        <v>0</v>
      </c>
      <c r="E29" s="64">
        <v>486837</v>
      </c>
      <c r="F29" s="64">
        <v>0</v>
      </c>
      <c r="G29" s="64">
        <v>0</v>
      </c>
      <c r="H29" s="64">
        <v>0</v>
      </c>
      <c r="I29" s="73">
        <v>624</v>
      </c>
      <c r="J29" s="72" t="s">
        <v>143</v>
      </c>
      <c r="K29" s="64">
        <v>0</v>
      </c>
      <c r="L29" s="64">
        <v>0</v>
      </c>
      <c r="M29" s="64">
        <v>0</v>
      </c>
      <c r="N29" s="64">
        <v>0</v>
      </c>
      <c r="O29" s="64">
        <f t="shared" si="0"/>
        <v>22379928</v>
      </c>
    </row>
    <row r="30" spans="1:15" x14ac:dyDescent="0.25">
      <c r="A30" s="73">
        <v>625</v>
      </c>
      <c r="B30" s="72" t="s">
        <v>142</v>
      </c>
      <c r="C30" s="64">
        <v>666271</v>
      </c>
      <c r="D30" s="64">
        <v>0</v>
      </c>
      <c r="E30" s="64">
        <v>272000</v>
      </c>
      <c r="F30" s="64">
        <v>0</v>
      </c>
      <c r="G30" s="64">
        <v>0</v>
      </c>
      <c r="H30" s="64">
        <v>0</v>
      </c>
      <c r="I30" s="73">
        <v>625</v>
      </c>
      <c r="J30" s="72" t="s">
        <v>142</v>
      </c>
      <c r="K30" s="64">
        <v>0</v>
      </c>
      <c r="L30" s="64">
        <v>0</v>
      </c>
      <c r="M30" s="64">
        <v>0</v>
      </c>
      <c r="N30" s="64">
        <v>0</v>
      </c>
      <c r="O30" s="64">
        <f t="shared" si="0"/>
        <v>938271</v>
      </c>
    </row>
    <row r="31" spans="1:15" ht="18" x14ac:dyDescent="0.25">
      <c r="A31" s="73">
        <v>626</v>
      </c>
      <c r="B31" s="72" t="s">
        <v>141</v>
      </c>
      <c r="C31" s="64">
        <v>0</v>
      </c>
      <c r="D31" s="64">
        <v>2000000</v>
      </c>
      <c r="E31" s="64">
        <v>2470000</v>
      </c>
      <c r="F31" s="64">
        <v>0</v>
      </c>
      <c r="G31" s="64">
        <v>0</v>
      </c>
      <c r="H31" s="64">
        <v>0</v>
      </c>
      <c r="I31" s="73">
        <v>626</v>
      </c>
      <c r="J31" s="72" t="s">
        <v>141</v>
      </c>
      <c r="K31" s="64">
        <v>0</v>
      </c>
      <c r="L31" s="64">
        <v>0</v>
      </c>
      <c r="M31" s="64">
        <v>0</v>
      </c>
      <c r="N31" s="64">
        <v>0</v>
      </c>
      <c r="O31" s="64">
        <f t="shared" si="0"/>
        <v>4470000</v>
      </c>
    </row>
    <row r="32" spans="1:15" x14ac:dyDescent="0.25">
      <c r="A32" s="73">
        <v>641</v>
      </c>
      <c r="B32" s="72" t="s">
        <v>140</v>
      </c>
      <c r="C32" s="64">
        <v>37137604</v>
      </c>
      <c r="D32" s="64">
        <v>35953242</v>
      </c>
      <c r="E32" s="64">
        <v>97012985</v>
      </c>
      <c r="F32" s="64">
        <v>0</v>
      </c>
      <c r="G32" s="64">
        <v>0</v>
      </c>
      <c r="H32" s="64">
        <v>0</v>
      </c>
      <c r="I32" s="73">
        <v>641</v>
      </c>
      <c r="J32" s="72" t="s">
        <v>140</v>
      </c>
      <c r="K32" s="64">
        <v>0</v>
      </c>
      <c r="L32" s="64">
        <v>0</v>
      </c>
      <c r="M32" s="64">
        <v>0</v>
      </c>
      <c r="N32" s="64">
        <v>0</v>
      </c>
      <c r="O32" s="64">
        <f t="shared" si="0"/>
        <v>170103831</v>
      </c>
    </row>
    <row r="33" spans="1:15" ht="18" x14ac:dyDescent="0.25">
      <c r="A33" s="73">
        <v>645</v>
      </c>
      <c r="B33" s="72" t="s">
        <v>139</v>
      </c>
      <c r="C33" s="64">
        <v>6685663</v>
      </c>
      <c r="D33" s="64">
        <v>6370102</v>
      </c>
      <c r="E33" s="64">
        <v>17656363</v>
      </c>
      <c r="F33" s="64">
        <v>0</v>
      </c>
      <c r="G33" s="64">
        <v>0</v>
      </c>
      <c r="H33" s="64">
        <v>0</v>
      </c>
      <c r="I33" s="73">
        <v>645</v>
      </c>
      <c r="J33" s="72" t="s">
        <v>139</v>
      </c>
      <c r="K33" s="64">
        <v>0</v>
      </c>
      <c r="L33" s="64">
        <v>0</v>
      </c>
      <c r="M33" s="64">
        <v>0</v>
      </c>
      <c r="N33" s="64">
        <v>0</v>
      </c>
      <c r="O33" s="64">
        <f t="shared" si="0"/>
        <v>30712128</v>
      </c>
    </row>
    <row r="34" spans="1:15" x14ac:dyDescent="0.25">
      <c r="A34" s="73">
        <v>651</v>
      </c>
      <c r="B34" s="72" t="s">
        <v>138</v>
      </c>
      <c r="C34" s="64">
        <v>34403896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73">
        <v>651</v>
      </c>
      <c r="J34" s="72" t="s">
        <v>138</v>
      </c>
      <c r="K34" s="64">
        <v>0</v>
      </c>
      <c r="L34" s="64">
        <v>0</v>
      </c>
      <c r="M34" s="64">
        <v>0</v>
      </c>
      <c r="N34" s="64">
        <v>0</v>
      </c>
      <c r="O34" s="64">
        <f t="shared" si="0"/>
        <v>34403896</v>
      </c>
    </row>
    <row r="35" spans="1:15" x14ac:dyDescent="0.25">
      <c r="A35" s="73">
        <v>656</v>
      </c>
      <c r="B35" s="72" t="s">
        <v>128</v>
      </c>
      <c r="C35" s="64">
        <v>38000000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73">
        <v>656</v>
      </c>
      <c r="J35" s="72" t="s">
        <v>128</v>
      </c>
      <c r="K35" s="64">
        <v>0</v>
      </c>
      <c r="L35" s="64">
        <v>0</v>
      </c>
      <c r="M35" s="64">
        <v>0</v>
      </c>
      <c r="N35" s="64">
        <v>0</v>
      </c>
      <c r="O35" s="64">
        <f t="shared" si="0"/>
        <v>38000000</v>
      </c>
    </row>
    <row r="36" spans="1:15" ht="18" x14ac:dyDescent="0.25">
      <c r="A36" s="73">
        <v>671</v>
      </c>
      <c r="B36" s="72" t="s">
        <v>137</v>
      </c>
      <c r="C36" s="64">
        <v>0</v>
      </c>
      <c r="D36" s="64">
        <v>9500000</v>
      </c>
      <c r="E36" s="64">
        <v>0</v>
      </c>
      <c r="F36" s="64">
        <v>0</v>
      </c>
      <c r="G36" s="64">
        <v>0</v>
      </c>
      <c r="H36" s="64">
        <v>0</v>
      </c>
      <c r="I36" s="73">
        <v>671</v>
      </c>
      <c r="J36" s="72" t="s">
        <v>137</v>
      </c>
      <c r="K36" s="64">
        <v>0</v>
      </c>
      <c r="L36" s="64">
        <v>0</v>
      </c>
      <c r="M36" s="64">
        <v>0</v>
      </c>
      <c r="N36" s="64">
        <v>0</v>
      </c>
      <c r="O36" s="64">
        <f t="shared" si="0"/>
        <v>9500000</v>
      </c>
    </row>
    <row r="37" spans="1:15" x14ac:dyDescent="0.25">
      <c r="A37" s="73">
        <v>672</v>
      </c>
      <c r="B37" s="72" t="s">
        <v>136</v>
      </c>
      <c r="C37" s="64">
        <v>0</v>
      </c>
      <c r="D37" s="64">
        <v>0</v>
      </c>
      <c r="E37" s="64">
        <v>4000000</v>
      </c>
      <c r="F37" s="64">
        <v>0</v>
      </c>
      <c r="G37" s="64">
        <v>0</v>
      </c>
      <c r="H37" s="64">
        <v>0</v>
      </c>
      <c r="I37" s="73">
        <v>672</v>
      </c>
      <c r="J37" s="72" t="s">
        <v>136</v>
      </c>
      <c r="K37" s="64">
        <v>0</v>
      </c>
      <c r="L37" s="64">
        <v>0</v>
      </c>
      <c r="M37" s="64">
        <v>16000000</v>
      </c>
      <c r="N37" s="64">
        <v>0</v>
      </c>
      <c r="O37" s="64">
        <f t="shared" si="0"/>
        <v>20000000</v>
      </c>
    </row>
    <row r="38" spans="1:15" x14ac:dyDescent="0.25">
      <c r="A38" s="73">
        <v>674</v>
      </c>
      <c r="B38" s="72" t="s">
        <v>135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73">
        <v>674</v>
      </c>
      <c r="J38" s="72" t="s">
        <v>135</v>
      </c>
      <c r="K38" s="64">
        <v>0</v>
      </c>
      <c r="L38" s="64">
        <v>0</v>
      </c>
      <c r="M38" s="64">
        <v>0</v>
      </c>
      <c r="N38" s="64">
        <v>0</v>
      </c>
      <c r="O38" s="64">
        <f t="shared" si="0"/>
        <v>0</v>
      </c>
    </row>
    <row r="39" spans="1:15" x14ac:dyDescent="0.25">
      <c r="A39" s="73">
        <v>678</v>
      </c>
      <c r="B39" s="72" t="s">
        <v>134</v>
      </c>
      <c r="C39" s="64">
        <v>2000000</v>
      </c>
      <c r="D39" s="64">
        <v>0</v>
      </c>
      <c r="E39" s="64">
        <v>400000</v>
      </c>
      <c r="F39" s="64">
        <v>0</v>
      </c>
      <c r="G39" s="64">
        <v>0</v>
      </c>
      <c r="H39" s="64">
        <v>0</v>
      </c>
      <c r="I39" s="73">
        <v>678</v>
      </c>
      <c r="J39" s="72" t="s">
        <v>134</v>
      </c>
      <c r="K39" s="64">
        <v>0</v>
      </c>
      <c r="L39" s="64">
        <v>0</v>
      </c>
      <c r="M39" s="64">
        <v>0</v>
      </c>
      <c r="N39" s="64">
        <v>0</v>
      </c>
      <c r="O39" s="64">
        <f t="shared" si="0"/>
        <v>2400000</v>
      </c>
    </row>
    <row r="40" spans="1:15" x14ac:dyDescent="0.25">
      <c r="A40" s="76"/>
      <c r="B40" s="75"/>
      <c r="C40" s="74"/>
      <c r="D40" s="74"/>
      <c r="E40" s="74"/>
      <c r="F40" s="74"/>
      <c r="G40" s="74"/>
      <c r="H40" s="74"/>
      <c r="I40" s="76"/>
      <c r="J40" s="75"/>
      <c r="K40" s="74"/>
      <c r="L40" s="74"/>
      <c r="M40" s="74"/>
      <c r="N40" s="74"/>
      <c r="O40" s="74">
        <f t="shared" si="0"/>
        <v>0</v>
      </c>
    </row>
    <row r="41" spans="1:15" ht="12.75" x14ac:dyDescent="0.25">
      <c r="A41" s="347" t="s">
        <v>77</v>
      </c>
      <c r="B41" s="348"/>
      <c r="C41" s="12">
        <v>23389021</v>
      </c>
      <c r="D41" s="12">
        <v>0</v>
      </c>
      <c r="E41" s="12">
        <v>430000</v>
      </c>
      <c r="F41" s="12">
        <v>0</v>
      </c>
      <c r="G41" s="12">
        <v>0</v>
      </c>
      <c r="H41" s="12">
        <v>0</v>
      </c>
      <c r="I41" s="347" t="s">
        <v>77</v>
      </c>
      <c r="J41" s="348"/>
      <c r="K41" s="12">
        <v>0</v>
      </c>
      <c r="L41" s="12">
        <v>0</v>
      </c>
      <c r="M41" s="12">
        <v>0</v>
      </c>
      <c r="N41" s="12">
        <v>0</v>
      </c>
      <c r="O41" s="12">
        <f t="shared" si="0"/>
        <v>23819021</v>
      </c>
    </row>
    <row r="42" spans="1:15" x14ac:dyDescent="0.25">
      <c r="A42" s="73">
        <v>708</v>
      </c>
      <c r="B42" s="72" t="s">
        <v>133</v>
      </c>
      <c r="C42" s="64">
        <v>0</v>
      </c>
      <c r="D42" s="64">
        <v>0</v>
      </c>
      <c r="E42" s="64">
        <v>430000</v>
      </c>
      <c r="F42" s="64">
        <v>0</v>
      </c>
      <c r="G42" s="64">
        <v>0</v>
      </c>
      <c r="H42" s="64">
        <v>0</v>
      </c>
      <c r="I42" s="73">
        <v>708</v>
      </c>
      <c r="J42" s="72" t="s">
        <v>133</v>
      </c>
      <c r="K42" s="64">
        <v>0</v>
      </c>
      <c r="L42" s="64">
        <v>0</v>
      </c>
      <c r="M42" s="64">
        <v>0</v>
      </c>
      <c r="N42" s="64">
        <v>0</v>
      </c>
      <c r="O42" s="64">
        <f t="shared" si="0"/>
        <v>430000</v>
      </c>
    </row>
    <row r="43" spans="1:15" x14ac:dyDescent="0.25">
      <c r="A43" s="73">
        <v>747</v>
      </c>
      <c r="B43" s="72" t="s">
        <v>128</v>
      </c>
      <c r="C43" s="64">
        <v>23389021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73">
        <v>747</v>
      </c>
      <c r="J43" s="72" t="s">
        <v>128</v>
      </c>
      <c r="K43" s="64">
        <v>0</v>
      </c>
      <c r="L43" s="64">
        <v>0</v>
      </c>
      <c r="M43" s="64">
        <v>0</v>
      </c>
      <c r="N43" s="64">
        <v>0</v>
      </c>
      <c r="O43" s="64">
        <f t="shared" si="0"/>
        <v>23389021</v>
      </c>
    </row>
    <row r="44" spans="1:15" ht="9.9499999999999993" customHeight="1" x14ac:dyDescent="0.25">
      <c r="A44" s="9" t="s">
        <v>132</v>
      </c>
      <c r="B44" s="10"/>
      <c r="C44" s="9"/>
      <c r="D44" s="9"/>
      <c r="E44" s="9"/>
      <c r="F44" s="9"/>
    </row>
    <row r="45" spans="1:15" ht="9.9499999999999993" customHeight="1" x14ac:dyDescent="0.25">
      <c r="A45" s="9"/>
      <c r="B45" s="10"/>
      <c r="C45" s="9"/>
      <c r="D45" s="9"/>
      <c r="E45" s="9"/>
      <c r="F45" s="9"/>
    </row>
  </sheetData>
  <mergeCells count="32">
    <mergeCell ref="A1:G1"/>
    <mergeCell ref="A2:G2"/>
    <mergeCell ref="A3:G3"/>
    <mergeCell ref="I1:O1"/>
    <mergeCell ref="I2:O2"/>
    <mergeCell ref="I3:O3"/>
    <mergeCell ref="I18:J18"/>
    <mergeCell ref="I19:J19"/>
    <mergeCell ref="I22:J22"/>
    <mergeCell ref="I41:J41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6:B16"/>
    <mergeCell ref="A14:B14"/>
    <mergeCell ref="A13:B13"/>
    <mergeCell ref="A12:B12"/>
    <mergeCell ref="A11:B11"/>
    <mergeCell ref="A41:B41"/>
    <mergeCell ref="A22:B22"/>
    <mergeCell ref="A19:B19"/>
    <mergeCell ref="A18:B18"/>
    <mergeCell ref="A17:B1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3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E14" activeCellId="1" sqref="E6:F6 E14:F14"/>
    </sheetView>
  </sheetViews>
  <sheetFormatPr baseColWidth="10" defaultRowHeight="11.25" x14ac:dyDescent="0.25"/>
  <cols>
    <col min="1" max="1" width="8.7109375" style="1" customWidth="1"/>
    <col min="2" max="2" width="35.7109375" style="2" customWidth="1"/>
    <col min="3" max="6" width="17.7109375" style="1" customWidth="1"/>
    <col min="7" max="16384" width="11.42578125" style="1"/>
  </cols>
  <sheetData>
    <row r="1" spans="1:6" ht="12.75" x14ac:dyDescent="0.25">
      <c r="A1" s="243" t="s">
        <v>119</v>
      </c>
      <c r="B1" s="224"/>
      <c r="C1" s="224"/>
      <c r="D1" s="224"/>
      <c r="E1" s="224"/>
      <c r="F1" s="32" t="s">
        <v>118</v>
      </c>
    </row>
    <row r="2" spans="1:6" ht="12.75" x14ac:dyDescent="0.25">
      <c r="A2" s="247" t="s">
        <v>124</v>
      </c>
      <c r="B2" s="248"/>
      <c r="C2" s="248"/>
      <c r="D2" s="248"/>
      <c r="E2" s="248"/>
      <c r="F2" s="31" t="s">
        <v>131</v>
      </c>
    </row>
    <row r="3" spans="1:6" ht="12.75" x14ac:dyDescent="0.25">
      <c r="A3" s="245" t="s">
        <v>123</v>
      </c>
      <c r="B3" s="246"/>
      <c r="C3" s="246"/>
      <c r="D3" s="246"/>
      <c r="E3" s="246"/>
      <c r="F3" s="30" t="s">
        <v>130</v>
      </c>
    </row>
    <row r="5" spans="1:6" ht="12.75" x14ac:dyDescent="0.25">
      <c r="A5" s="328" t="s">
        <v>129</v>
      </c>
      <c r="B5" s="329"/>
      <c r="C5" s="329"/>
      <c r="D5" s="329"/>
      <c r="E5" s="329"/>
      <c r="F5" s="329"/>
    </row>
    <row r="6" spans="1:6" ht="45" x14ac:dyDescent="0.25">
      <c r="A6" s="68" t="s">
        <v>122</v>
      </c>
      <c r="B6" s="68" t="s">
        <v>0</v>
      </c>
      <c r="C6" s="68" t="s">
        <v>78</v>
      </c>
      <c r="D6" s="68" t="s">
        <v>121</v>
      </c>
      <c r="E6" s="68" t="s">
        <v>731</v>
      </c>
      <c r="F6" s="68" t="s">
        <v>151</v>
      </c>
    </row>
    <row r="7" spans="1:6" x14ac:dyDescent="0.25">
      <c r="A7" s="67"/>
      <c r="B7" s="37" t="s">
        <v>79</v>
      </c>
      <c r="C7" s="24">
        <v>0</v>
      </c>
      <c r="D7" s="24">
        <v>0</v>
      </c>
      <c r="E7" s="24">
        <v>0</v>
      </c>
      <c r="F7" s="24">
        <v>0</v>
      </c>
    </row>
    <row r="8" spans="1:6" x14ac:dyDescent="0.25">
      <c r="A8" s="66"/>
      <c r="B8" s="65"/>
      <c r="C8" s="64"/>
      <c r="D8" s="64"/>
      <c r="E8" s="64"/>
      <c r="F8" s="64"/>
    </row>
    <row r="9" spans="1:6" x14ac:dyDescent="0.25">
      <c r="A9" s="67"/>
      <c r="B9" s="37" t="s">
        <v>77</v>
      </c>
      <c r="C9" s="24">
        <v>52696897</v>
      </c>
      <c r="D9" s="24">
        <v>39500000</v>
      </c>
      <c r="E9" s="24">
        <v>-39500000</v>
      </c>
      <c r="F9" s="24">
        <v>-39500000</v>
      </c>
    </row>
    <row r="10" spans="1:6" x14ac:dyDescent="0.25">
      <c r="A10" s="71">
        <v>747</v>
      </c>
      <c r="B10" s="22" t="s">
        <v>128</v>
      </c>
      <c r="C10" s="21">
        <v>52696897</v>
      </c>
      <c r="D10" s="21">
        <v>0</v>
      </c>
      <c r="E10" s="21">
        <v>0</v>
      </c>
      <c r="F10" s="21">
        <v>0</v>
      </c>
    </row>
    <row r="11" spans="1:6" x14ac:dyDescent="0.25">
      <c r="A11" s="66"/>
      <c r="B11" s="65"/>
      <c r="C11" s="64"/>
      <c r="D11" s="64"/>
      <c r="E11" s="64"/>
      <c r="F11" s="64"/>
    </row>
    <row r="12" spans="1:6" x14ac:dyDescent="0.25">
      <c r="A12" s="69"/>
      <c r="B12" s="70"/>
      <c r="C12" s="69"/>
      <c r="D12" s="69"/>
      <c r="E12" s="69"/>
      <c r="F12" s="69"/>
    </row>
    <row r="13" spans="1:6" ht="12.75" x14ac:dyDescent="0.25">
      <c r="A13" s="328" t="s">
        <v>127</v>
      </c>
      <c r="B13" s="329"/>
      <c r="C13" s="329"/>
      <c r="D13" s="329"/>
      <c r="E13" s="329"/>
      <c r="F13" s="329"/>
    </row>
    <row r="14" spans="1:6" ht="45" x14ac:dyDescent="0.25">
      <c r="A14" s="68" t="s">
        <v>122</v>
      </c>
      <c r="B14" s="68" t="s">
        <v>0</v>
      </c>
      <c r="C14" s="68" t="s">
        <v>78</v>
      </c>
      <c r="D14" s="68" t="s">
        <v>121</v>
      </c>
      <c r="E14" s="68" t="s">
        <v>731</v>
      </c>
      <c r="F14" s="68" t="s">
        <v>151</v>
      </c>
    </row>
    <row r="15" spans="1:6" x14ac:dyDescent="0.25">
      <c r="A15" s="67"/>
      <c r="B15" s="37" t="s">
        <v>126</v>
      </c>
      <c r="C15" s="24">
        <v>0</v>
      </c>
      <c r="D15" s="24">
        <v>0</v>
      </c>
      <c r="E15" s="24">
        <v>0</v>
      </c>
      <c r="F15" s="24">
        <v>0</v>
      </c>
    </row>
    <row r="16" spans="1:6" x14ac:dyDescent="0.25">
      <c r="A16" s="66"/>
      <c r="B16" s="65"/>
      <c r="C16" s="64"/>
      <c r="D16" s="64"/>
      <c r="E16" s="64"/>
      <c r="F16" s="64"/>
    </row>
    <row r="17" spans="1:7" x14ac:dyDescent="0.25">
      <c r="A17" s="67"/>
      <c r="B17" s="37" t="s">
        <v>77</v>
      </c>
      <c r="C17" s="24">
        <v>0</v>
      </c>
      <c r="D17" s="24">
        <v>0</v>
      </c>
      <c r="E17" s="24">
        <v>0</v>
      </c>
      <c r="F17" s="24">
        <v>0</v>
      </c>
    </row>
    <row r="18" spans="1:7" x14ac:dyDescent="0.25">
      <c r="A18" s="66"/>
      <c r="B18" s="65"/>
      <c r="C18" s="64"/>
      <c r="D18" s="64"/>
      <c r="E18" s="64"/>
      <c r="F18" s="64"/>
    </row>
    <row r="19" spans="1:7" ht="9.9499999999999993" customHeight="1" x14ac:dyDescent="0.25">
      <c r="A19" s="9" t="s">
        <v>125</v>
      </c>
      <c r="B19" s="10"/>
      <c r="C19" s="9"/>
      <c r="D19" s="9"/>
      <c r="E19" s="9"/>
      <c r="F19" s="9"/>
      <c r="G19" s="9"/>
    </row>
    <row r="20" spans="1:7" ht="9.9499999999999993" customHeight="1" x14ac:dyDescent="0.25">
      <c r="A20" s="9"/>
      <c r="B20" s="10"/>
      <c r="C20" s="9"/>
      <c r="D20" s="9"/>
      <c r="E20" s="9"/>
      <c r="F20" s="9"/>
      <c r="G20" s="9"/>
    </row>
    <row r="21" spans="1:7" ht="9.9499999999999993" customHeight="1" x14ac:dyDescent="0.25">
      <c r="A21" s="9"/>
      <c r="B21" s="10"/>
      <c r="C21" s="9"/>
      <c r="D21" s="9"/>
      <c r="E21" s="9"/>
      <c r="F21" s="9"/>
      <c r="G21" s="9"/>
    </row>
    <row r="22" spans="1:7" ht="9.9499999999999993" customHeight="1" x14ac:dyDescent="0.25">
      <c r="A22" s="9"/>
      <c r="B22" s="10"/>
      <c r="C22" s="9"/>
      <c r="D22" s="9"/>
      <c r="E22" s="9"/>
      <c r="F22" s="9"/>
      <c r="G22" s="9"/>
    </row>
  </sheetData>
  <mergeCells count="5">
    <mergeCell ref="A13:F13"/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7" orientation="landscape" useFirstPageNumber="1" r:id="rId1"/>
  <headerFooter>
    <oddFooter>&amp;CPage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C8" sqref="C8:D8"/>
    </sheetView>
  </sheetViews>
  <sheetFormatPr baseColWidth="10" defaultRowHeight="11.25" x14ac:dyDescent="0.25"/>
  <cols>
    <col min="1" max="1" width="15.7109375" style="1" customWidth="1"/>
    <col min="2" max="4" width="25.7109375" style="1" customWidth="1"/>
    <col min="5" max="5" width="15.7109375" style="1" customWidth="1"/>
    <col min="6" max="16384" width="11.42578125" style="1"/>
  </cols>
  <sheetData>
    <row r="1" spans="1:5" ht="12.75" x14ac:dyDescent="0.25">
      <c r="A1" s="242" t="s">
        <v>119</v>
      </c>
      <c r="B1" s="224"/>
      <c r="C1" s="224"/>
      <c r="D1" s="224"/>
      <c r="E1" s="32" t="s">
        <v>118</v>
      </c>
    </row>
    <row r="2" spans="1:5" ht="12.75" x14ac:dyDescent="0.25">
      <c r="A2" s="372" t="s">
        <v>117</v>
      </c>
      <c r="B2" s="248"/>
      <c r="C2" s="248"/>
      <c r="D2" s="248"/>
      <c r="E2" s="31"/>
    </row>
    <row r="3" spans="1:5" ht="12.75" x14ac:dyDescent="0.25">
      <c r="A3" s="364" t="s">
        <v>116</v>
      </c>
      <c r="B3" s="246"/>
      <c r="C3" s="246"/>
      <c r="D3" s="246"/>
      <c r="E3" s="30" t="s">
        <v>115</v>
      </c>
    </row>
    <row r="5" spans="1:5" ht="12.75" x14ac:dyDescent="0.25">
      <c r="B5" s="270" t="s">
        <v>79</v>
      </c>
      <c r="C5" s="271"/>
      <c r="D5" s="271"/>
    </row>
    <row r="6" spans="1:5" ht="12.75" x14ac:dyDescent="0.25">
      <c r="B6" s="373">
        <v>953</v>
      </c>
      <c r="C6" s="374"/>
      <c r="D6" s="375"/>
    </row>
    <row r="7" spans="1:5" ht="12.75" x14ac:dyDescent="0.25">
      <c r="B7" s="376" t="s">
        <v>114</v>
      </c>
      <c r="C7" s="377"/>
      <c r="D7" s="378"/>
    </row>
    <row r="8" spans="1:5" ht="22.5" x14ac:dyDescent="0.25">
      <c r="B8" s="28" t="s">
        <v>78</v>
      </c>
      <c r="C8" s="68" t="s">
        <v>731</v>
      </c>
      <c r="D8" s="68" t="s">
        <v>151</v>
      </c>
    </row>
    <row r="9" spans="1:5" x14ac:dyDescent="0.25">
      <c r="B9" s="64">
        <v>36440900</v>
      </c>
      <c r="C9" s="64">
        <v>21966627</v>
      </c>
      <c r="D9" s="64">
        <v>21966627</v>
      </c>
    </row>
  </sheetData>
  <mergeCells count="6">
    <mergeCell ref="B7:D7"/>
    <mergeCell ref="A1:D1"/>
    <mergeCell ref="A2:D2"/>
    <mergeCell ref="A3:D3"/>
    <mergeCell ref="B5:D5"/>
    <mergeCell ref="B6:D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8" orientation="landscape" useFirstPageNumber="1" r:id="rId1"/>
  <headerFooter>
    <oddFooter>&amp;CPage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>
      <selection sqref="A1:G1"/>
    </sheetView>
  </sheetViews>
  <sheetFormatPr baseColWidth="10" defaultRowHeight="11.25" x14ac:dyDescent="0.25"/>
  <cols>
    <col min="1" max="1" width="40.7109375" style="1" customWidth="1"/>
    <col min="2" max="2" width="15.7109375" style="1" customWidth="1"/>
    <col min="3" max="3" width="3.7109375" style="1" customWidth="1"/>
    <col min="4" max="4" width="12.7109375" style="1" customWidth="1"/>
    <col min="5" max="5" width="15.7109375" style="1" customWidth="1"/>
    <col min="6" max="6" width="3.7109375" style="1" customWidth="1"/>
    <col min="7" max="7" width="12.7109375" style="1" customWidth="1"/>
    <col min="8" max="16384" width="11.42578125" style="1"/>
  </cols>
  <sheetData>
    <row r="1" spans="1:7" ht="14.1" customHeight="1" x14ac:dyDescent="0.25">
      <c r="A1" s="264" t="s">
        <v>1</v>
      </c>
      <c r="B1" s="397"/>
      <c r="C1" s="397"/>
      <c r="D1" s="397"/>
      <c r="E1" s="397"/>
      <c r="F1" s="397"/>
      <c r="G1" s="395"/>
    </row>
    <row r="2" spans="1:7" ht="14.1" customHeight="1" x14ac:dyDescent="0.25">
      <c r="A2" s="398" t="s">
        <v>112</v>
      </c>
      <c r="B2" s="230"/>
      <c r="C2" s="230"/>
      <c r="D2" s="230"/>
      <c r="E2" s="230"/>
      <c r="F2" s="230"/>
      <c r="G2" s="399"/>
    </row>
    <row r="3" spans="1:7" ht="14.1" customHeight="1" x14ac:dyDescent="0.25">
      <c r="A3" s="369" t="s">
        <v>113</v>
      </c>
      <c r="B3" s="365"/>
      <c r="C3" s="365"/>
      <c r="D3" s="365"/>
      <c r="E3" s="365"/>
      <c r="F3" s="365"/>
      <c r="G3" s="394"/>
    </row>
    <row r="4" spans="1:7" ht="12.75" x14ac:dyDescent="0.25">
      <c r="A4" s="326" t="s">
        <v>112</v>
      </c>
      <c r="B4" s="397"/>
      <c r="C4" s="397"/>
      <c r="D4" s="397"/>
      <c r="E4" s="397"/>
      <c r="F4" s="397"/>
      <c r="G4" s="397"/>
    </row>
    <row r="5" spans="1:7" ht="12.75" x14ac:dyDescent="0.25">
      <c r="A5" s="247" t="s">
        <v>98</v>
      </c>
      <c r="B5" s="366" t="s">
        <v>111</v>
      </c>
      <c r="C5" s="263"/>
      <c r="D5" s="396"/>
      <c r="E5" s="366" t="s">
        <v>77</v>
      </c>
      <c r="F5" s="263"/>
      <c r="G5" s="396"/>
    </row>
    <row r="6" spans="1:7" ht="12.75" x14ac:dyDescent="0.25">
      <c r="A6" s="236"/>
      <c r="B6" s="369" t="s">
        <v>110</v>
      </c>
      <c r="C6" s="365"/>
      <c r="D6" s="394"/>
      <c r="E6" s="369" t="s">
        <v>97</v>
      </c>
      <c r="F6" s="365"/>
      <c r="G6" s="394"/>
    </row>
    <row r="7" spans="1:7" ht="12.75" x14ac:dyDescent="0.25">
      <c r="A7" s="232"/>
      <c r="B7" s="32" t="s">
        <v>95</v>
      </c>
      <c r="C7" s="264" t="s">
        <v>94</v>
      </c>
      <c r="D7" s="395"/>
      <c r="E7" s="32" t="s">
        <v>95</v>
      </c>
      <c r="F7" s="264" t="s">
        <v>94</v>
      </c>
      <c r="G7" s="395"/>
    </row>
    <row r="8" spans="1:7" x14ac:dyDescent="0.25">
      <c r="A8" s="54" t="s">
        <v>93</v>
      </c>
      <c r="B8" s="53"/>
      <c r="C8" s="52" t="s">
        <v>109</v>
      </c>
      <c r="D8" s="51">
        <f>SUM(D9:D15)</f>
        <v>0</v>
      </c>
      <c r="E8" s="53"/>
      <c r="F8" s="52" t="s">
        <v>108</v>
      </c>
      <c r="G8" s="51">
        <f>SUM(G9:G15)</f>
        <v>0</v>
      </c>
    </row>
    <row r="9" spans="1:7" x14ac:dyDescent="0.25">
      <c r="A9" s="50" t="s">
        <v>107</v>
      </c>
      <c r="B9" s="49">
        <v>6611</v>
      </c>
      <c r="C9" s="48"/>
      <c r="D9" s="47">
        <v>0</v>
      </c>
      <c r="E9" s="49">
        <v>1688</v>
      </c>
      <c r="F9" s="48"/>
      <c r="G9" s="47">
        <v>0</v>
      </c>
    </row>
    <row r="10" spans="1:7" x14ac:dyDescent="0.25">
      <c r="A10" s="50" t="s">
        <v>106</v>
      </c>
      <c r="B10" s="49">
        <v>675</v>
      </c>
      <c r="C10" s="48"/>
      <c r="D10" s="47">
        <v>0</v>
      </c>
      <c r="E10" s="49" t="s">
        <v>105</v>
      </c>
      <c r="F10" s="48"/>
      <c r="G10" s="47">
        <v>0</v>
      </c>
    </row>
    <row r="11" spans="1:7" x14ac:dyDescent="0.25">
      <c r="A11" s="50" t="s">
        <v>104</v>
      </c>
      <c r="B11" s="49">
        <v>676</v>
      </c>
      <c r="C11" s="48"/>
      <c r="D11" s="47">
        <v>0</v>
      </c>
      <c r="E11" s="49">
        <v>19</v>
      </c>
      <c r="F11" s="48"/>
      <c r="G11" s="47">
        <v>0</v>
      </c>
    </row>
    <row r="12" spans="1:7" x14ac:dyDescent="0.25">
      <c r="A12" s="50" t="s">
        <v>103</v>
      </c>
      <c r="B12" s="49">
        <v>68</v>
      </c>
      <c r="C12" s="48"/>
      <c r="D12" s="47">
        <v>0</v>
      </c>
      <c r="E12" s="49">
        <v>28</v>
      </c>
      <c r="F12" s="48"/>
      <c r="G12" s="47">
        <v>0</v>
      </c>
    </row>
    <row r="13" spans="1:7" x14ac:dyDescent="0.25">
      <c r="A13" s="63" t="s">
        <v>102</v>
      </c>
      <c r="B13" s="49">
        <v>6748</v>
      </c>
      <c r="C13" s="48"/>
      <c r="D13" s="47">
        <v>0</v>
      </c>
      <c r="E13" s="49">
        <v>274</v>
      </c>
      <c r="F13" s="48"/>
      <c r="G13" s="47">
        <v>0</v>
      </c>
    </row>
    <row r="14" spans="1:7" x14ac:dyDescent="0.25">
      <c r="A14" s="63" t="s">
        <v>101</v>
      </c>
      <c r="B14" s="49">
        <v>762</v>
      </c>
      <c r="C14" s="48"/>
      <c r="D14" s="47">
        <v>0</v>
      </c>
      <c r="E14" s="49">
        <v>2768</v>
      </c>
      <c r="F14" s="48"/>
      <c r="G14" s="47">
        <v>0</v>
      </c>
    </row>
    <row r="15" spans="1:7" x14ac:dyDescent="0.25">
      <c r="A15" s="50" t="s">
        <v>82</v>
      </c>
      <c r="B15" s="49" t="s">
        <v>81</v>
      </c>
      <c r="C15" s="48"/>
      <c r="D15" s="47">
        <v>0</v>
      </c>
      <c r="E15" s="49" t="s">
        <v>81</v>
      </c>
      <c r="F15" s="48"/>
      <c r="G15" s="47">
        <v>0</v>
      </c>
    </row>
    <row r="16" spans="1:7" x14ac:dyDescent="0.25">
      <c r="A16" s="62" t="s">
        <v>100</v>
      </c>
      <c r="B16" s="61">
        <v>953</v>
      </c>
      <c r="C16" s="60"/>
      <c r="D16" s="59">
        <v>21966627</v>
      </c>
      <c r="E16" s="61">
        <v>951</v>
      </c>
      <c r="F16" s="60"/>
      <c r="G16" s="59">
        <v>21966627</v>
      </c>
    </row>
    <row r="17" spans="1:7" x14ac:dyDescent="0.25">
      <c r="A17" s="36" t="s">
        <v>99</v>
      </c>
      <c r="B17" s="58"/>
      <c r="C17" s="57"/>
      <c r="D17" s="56">
        <v>0</v>
      </c>
      <c r="E17" s="58"/>
      <c r="F17" s="57"/>
      <c r="G17" s="56">
        <v>0</v>
      </c>
    </row>
    <row r="18" spans="1:7" x14ac:dyDescent="0.25">
      <c r="A18" s="55"/>
      <c r="B18" s="55"/>
      <c r="C18" s="55"/>
      <c r="D18" s="55"/>
      <c r="E18" s="55"/>
      <c r="F18" s="55"/>
      <c r="G18" s="55"/>
    </row>
    <row r="20" spans="1:7" ht="12.75" x14ac:dyDescent="0.25">
      <c r="A20" s="247" t="s">
        <v>98</v>
      </c>
      <c r="B20" s="366" t="s">
        <v>79</v>
      </c>
      <c r="C20" s="263"/>
      <c r="D20" s="396"/>
      <c r="E20" s="366" t="s">
        <v>77</v>
      </c>
      <c r="F20" s="263"/>
      <c r="G20" s="396"/>
    </row>
    <row r="21" spans="1:7" ht="12.75" x14ac:dyDescent="0.25">
      <c r="A21" s="400"/>
      <c r="B21" s="369" t="s">
        <v>97</v>
      </c>
      <c r="C21" s="365"/>
      <c r="D21" s="394"/>
      <c r="E21" s="369" t="s">
        <v>96</v>
      </c>
      <c r="F21" s="365"/>
      <c r="G21" s="394"/>
    </row>
    <row r="22" spans="1:7" ht="12.75" x14ac:dyDescent="0.25">
      <c r="A22" s="401"/>
      <c r="B22" s="32" t="s">
        <v>95</v>
      </c>
      <c r="C22" s="264" t="s">
        <v>94</v>
      </c>
      <c r="D22" s="395"/>
      <c r="E22" s="32" t="s">
        <v>95</v>
      </c>
      <c r="F22" s="264" t="s">
        <v>94</v>
      </c>
      <c r="G22" s="395"/>
    </row>
    <row r="23" spans="1:7" x14ac:dyDescent="0.25">
      <c r="A23" s="54" t="s">
        <v>93</v>
      </c>
      <c r="B23" s="53"/>
      <c r="C23" s="52" t="s">
        <v>92</v>
      </c>
      <c r="D23" s="51">
        <f>SUM(D24:D30)</f>
        <v>0</v>
      </c>
      <c r="E23" s="53"/>
      <c r="F23" s="52" t="s">
        <v>91</v>
      </c>
      <c r="G23" s="51">
        <f>SUM(G24:G30)</f>
        <v>0</v>
      </c>
    </row>
    <row r="24" spans="1:7" x14ac:dyDescent="0.25">
      <c r="A24" s="50" t="s">
        <v>90</v>
      </c>
      <c r="B24" s="49">
        <v>2768</v>
      </c>
      <c r="C24" s="48"/>
      <c r="D24" s="47">
        <v>0</v>
      </c>
      <c r="E24" s="49">
        <v>762</v>
      </c>
      <c r="F24" s="48"/>
      <c r="G24" s="47">
        <v>0</v>
      </c>
    </row>
    <row r="25" spans="1:7" x14ac:dyDescent="0.25">
      <c r="A25" s="50" t="s">
        <v>89</v>
      </c>
      <c r="B25" s="49">
        <v>1688</v>
      </c>
      <c r="C25" s="48"/>
      <c r="D25" s="47">
        <v>0</v>
      </c>
      <c r="E25" s="49">
        <v>6611</v>
      </c>
      <c r="F25" s="48"/>
      <c r="G25" s="47">
        <v>0</v>
      </c>
    </row>
    <row r="26" spans="1:7" x14ac:dyDescent="0.25">
      <c r="A26" s="50" t="s">
        <v>88</v>
      </c>
      <c r="B26" s="49" t="s">
        <v>87</v>
      </c>
      <c r="C26" s="48"/>
      <c r="D26" s="47">
        <v>0</v>
      </c>
      <c r="E26" s="49">
        <v>777</v>
      </c>
      <c r="F26" s="48"/>
      <c r="G26" s="47">
        <v>0</v>
      </c>
    </row>
    <row r="27" spans="1:7" x14ac:dyDescent="0.25">
      <c r="A27" s="50" t="s">
        <v>86</v>
      </c>
      <c r="B27" s="49">
        <v>19</v>
      </c>
      <c r="C27" s="48"/>
      <c r="D27" s="47">
        <v>0</v>
      </c>
      <c r="E27" s="49">
        <v>776</v>
      </c>
      <c r="F27" s="48"/>
      <c r="G27" s="47">
        <v>0</v>
      </c>
    </row>
    <row r="28" spans="1:7" x14ac:dyDescent="0.25">
      <c r="A28" s="50" t="s">
        <v>85</v>
      </c>
      <c r="B28" s="49" t="s">
        <v>84</v>
      </c>
      <c r="C28" s="48"/>
      <c r="D28" s="47">
        <v>0</v>
      </c>
      <c r="E28" s="49">
        <v>72</v>
      </c>
      <c r="F28" s="48"/>
      <c r="G28" s="47">
        <v>0</v>
      </c>
    </row>
    <row r="29" spans="1:7" x14ac:dyDescent="0.25">
      <c r="A29" s="50" t="s">
        <v>83</v>
      </c>
      <c r="B29" s="49">
        <v>28</v>
      </c>
      <c r="C29" s="48"/>
      <c r="D29" s="47">
        <v>0</v>
      </c>
      <c r="E29" s="49">
        <v>7811</v>
      </c>
      <c r="F29" s="48"/>
      <c r="G29" s="47">
        <v>0</v>
      </c>
    </row>
    <row r="30" spans="1:7" x14ac:dyDescent="0.25">
      <c r="A30" s="46" t="s">
        <v>82</v>
      </c>
      <c r="B30" s="45" t="s">
        <v>81</v>
      </c>
      <c r="C30" s="44"/>
      <c r="D30" s="43">
        <v>0</v>
      </c>
      <c r="E30" s="45" t="s">
        <v>81</v>
      </c>
      <c r="F30" s="44"/>
      <c r="G30" s="43">
        <v>0</v>
      </c>
    </row>
    <row r="31" spans="1:7" ht="9.9499999999999993" customHeight="1" x14ac:dyDescent="0.25">
      <c r="A31" s="261" t="s">
        <v>80</v>
      </c>
      <c r="B31" s="261"/>
      <c r="C31" s="261"/>
      <c r="D31" s="261"/>
      <c r="E31" s="261"/>
      <c r="F31" s="261"/>
      <c r="G31" s="261"/>
    </row>
  </sheetData>
  <mergeCells count="19">
    <mergeCell ref="A1:G1"/>
    <mergeCell ref="A2:G2"/>
    <mergeCell ref="A3:G3"/>
    <mergeCell ref="A4:G4"/>
    <mergeCell ref="A31:G31"/>
    <mergeCell ref="A5:A7"/>
    <mergeCell ref="A20:A22"/>
    <mergeCell ref="B20:D20"/>
    <mergeCell ref="E20:G20"/>
    <mergeCell ref="B21:D21"/>
    <mergeCell ref="E21:G21"/>
    <mergeCell ref="C22:D22"/>
    <mergeCell ref="F22:G22"/>
    <mergeCell ref="B5:D5"/>
    <mergeCell ref="E5:G5"/>
    <mergeCell ref="B6:D6"/>
    <mergeCell ref="E6:G6"/>
    <mergeCell ref="C7:D7"/>
    <mergeCell ref="F7:G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9" orientation="landscape" useFirstPageNumber="1" r:id="rId1"/>
  <headerFooter>
    <oddFooter>&amp;CPage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>
      <selection activeCell="E33" sqref="E33:F33"/>
    </sheetView>
  </sheetViews>
  <sheetFormatPr baseColWidth="10" defaultRowHeight="11.25" x14ac:dyDescent="0.25"/>
  <cols>
    <col min="1" max="1" width="6.7109375" style="1" customWidth="1"/>
    <col min="2" max="2" width="45.7109375" style="2" customWidth="1"/>
    <col min="3" max="6" width="17.7109375" style="1" customWidth="1"/>
    <col min="7" max="16384" width="11.42578125" style="1"/>
  </cols>
  <sheetData>
    <row r="1" spans="1:6" ht="12.75" x14ac:dyDescent="0.25">
      <c r="A1" s="242" t="s">
        <v>1</v>
      </c>
      <c r="B1" s="224"/>
      <c r="C1" s="224"/>
      <c r="D1" s="224"/>
      <c r="E1" s="224"/>
      <c r="F1" s="32" t="s">
        <v>46</v>
      </c>
    </row>
    <row r="2" spans="1:6" ht="12.75" x14ac:dyDescent="0.25">
      <c r="A2" s="372" t="s">
        <v>45</v>
      </c>
      <c r="B2" s="248"/>
      <c r="C2" s="248"/>
      <c r="D2" s="248"/>
      <c r="E2" s="248"/>
      <c r="F2" s="31"/>
    </row>
    <row r="3" spans="1:6" ht="12.75" x14ac:dyDescent="0.25">
      <c r="A3" s="364" t="s">
        <v>76</v>
      </c>
      <c r="B3" s="246"/>
      <c r="C3" s="246"/>
      <c r="D3" s="246"/>
      <c r="E3" s="246"/>
      <c r="F3" s="30"/>
    </row>
    <row r="5" spans="1:6" ht="12.75" x14ac:dyDescent="0.25">
      <c r="A5" s="252" t="s">
        <v>75</v>
      </c>
      <c r="B5" s="271"/>
      <c r="C5" s="271"/>
      <c r="D5" s="271"/>
      <c r="E5" s="271"/>
      <c r="F5" s="271"/>
    </row>
    <row r="7" spans="1:6" ht="12.75" x14ac:dyDescent="0.25">
      <c r="A7" s="8"/>
      <c r="B7" s="42"/>
      <c r="C7" s="404" t="s">
        <v>11</v>
      </c>
      <c r="D7" s="405"/>
      <c r="E7" s="41"/>
      <c r="F7" s="8"/>
    </row>
    <row r="8" spans="1:6" ht="45" x14ac:dyDescent="0.25">
      <c r="A8" s="29" t="s">
        <v>10</v>
      </c>
      <c r="B8" s="28" t="s">
        <v>9</v>
      </c>
      <c r="C8" s="28" t="s">
        <v>8</v>
      </c>
      <c r="D8" s="28" t="s">
        <v>7</v>
      </c>
      <c r="E8" s="68" t="s">
        <v>731</v>
      </c>
      <c r="F8" s="68" t="s">
        <v>151</v>
      </c>
    </row>
    <row r="9" spans="1:6" ht="12.75" x14ac:dyDescent="0.25">
      <c r="A9" s="227" t="s">
        <v>74</v>
      </c>
      <c r="B9" s="228"/>
      <c r="C9" s="24">
        <v>4000000</v>
      </c>
      <c r="D9" s="24">
        <v>0</v>
      </c>
      <c r="E9" s="24">
        <v>250000</v>
      </c>
      <c r="F9" s="40">
        <v>250000</v>
      </c>
    </row>
    <row r="10" spans="1:6" ht="12.75" x14ac:dyDescent="0.25">
      <c r="A10" s="227" t="s">
        <v>73</v>
      </c>
      <c r="B10" s="228"/>
      <c r="C10" s="24">
        <v>4000000</v>
      </c>
      <c r="D10" s="24">
        <v>0</v>
      </c>
      <c r="E10" s="24">
        <v>250000</v>
      </c>
      <c r="F10" s="39">
        <v>250000</v>
      </c>
    </row>
    <row r="11" spans="1:6" x14ac:dyDescent="0.25">
      <c r="A11" s="38" t="s">
        <v>72</v>
      </c>
      <c r="B11" s="37" t="s">
        <v>71</v>
      </c>
      <c r="C11" s="24">
        <v>4000000</v>
      </c>
      <c r="D11" s="24">
        <v>0</v>
      </c>
      <c r="E11" s="24">
        <v>250000</v>
      </c>
      <c r="F11" s="24">
        <v>250000</v>
      </c>
    </row>
    <row r="12" spans="1:6" x14ac:dyDescent="0.25">
      <c r="A12" s="23" t="s">
        <v>70</v>
      </c>
      <c r="B12" s="22" t="s">
        <v>69</v>
      </c>
      <c r="C12" s="21">
        <v>4000000</v>
      </c>
      <c r="D12" s="21">
        <v>0</v>
      </c>
      <c r="E12" s="21">
        <v>250000</v>
      </c>
      <c r="F12" s="21">
        <v>250000</v>
      </c>
    </row>
    <row r="13" spans="1:6" ht="12.75" x14ac:dyDescent="0.25">
      <c r="A13" s="225" t="s">
        <v>68</v>
      </c>
      <c r="B13" s="226"/>
      <c r="C13" s="12">
        <v>0</v>
      </c>
      <c r="D13" s="12">
        <v>0</v>
      </c>
      <c r="E13" s="12">
        <v>0</v>
      </c>
      <c r="F13" s="12">
        <v>0</v>
      </c>
    </row>
    <row r="14" spans="1:6" x14ac:dyDescent="0.25">
      <c r="A14" s="26" t="s">
        <v>67</v>
      </c>
      <c r="B14" s="25" t="s">
        <v>66</v>
      </c>
      <c r="C14" s="24">
        <v>0</v>
      </c>
      <c r="D14" s="24">
        <v>0</v>
      </c>
      <c r="E14" s="24">
        <v>0</v>
      </c>
      <c r="F14" s="24">
        <v>0</v>
      </c>
    </row>
    <row r="15" spans="1:6" ht="22.5" x14ac:dyDescent="0.25">
      <c r="A15" s="26" t="s">
        <v>65</v>
      </c>
      <c r="B15" s="25" t="s">
        <v>64</v>
      </c>
      <c r="C15" s="24">
        <v>0</v>
      </c>
      <c r="D15" s="24">
        <v>0</v>
      </c>
      <c r="E15" s="24">
        <v>0</v>
      </c>
      <c r="F15" s="24">
        <v>0</v>
      </c>
    </row>
    <row r="16" spans="1:6" ht="22.5" x14ac:dyDescent="0.25">
      <c r="A16" s="26" t="s">
        <v>63</v>
      </c>
      <c r="B16" s="25" t="s">
        <v>62</v>
      </c>
      <c r="C16" s="24">
        <v>0</v>
      </c>
      <c r="D16" s="24">
        <v>0</v>
      </c>
      <c r="E16" s="24">
        <v>0</v>
      </c>
      <c r="F16" s="24">
        <v>0</v>
      </c>
    </row>
    <row r="17" spans="1:6" x14ac:dyDescent="0.25">
      <c r="A17" s="26" t="s">
        <v>61</v>
      </c>
      <c r="B17" s="25" t="s">
        <v>60</v>
      </c>
      <c r="C17" s="24">
        <v>0</v>
      </c>
      <c r="D17" s="24">
        <v>0</v>
      </c>
      <c r="E17" s="24">
        <v>0</v>
      </c>
      <c r="F17" s="24">
        <v>0</v>
      </c>
    </row>
    <row r="18" spans="1:6" ht="12.75" x14ac:dyDescent="0.25">
      <c r="A18" s="402" t="s">
        <v>59</v>
      </c>
      <c r="B18" s="403"/>
      <c r="C18" s="33">
        <v>0</v>
      </c>
      <c r="D18" s="34">
        <v>0</v>
      </c>
      <c r="E18" s="33">
        <v>0</v>
      </c>
      <c r="F18" s="33">
        <v>0</v>
      </c>
    </row>
    <row r="19" spans="1:6" ht="12.75" x14ac:dyDescent="0.25">
      <c r="A19" s="402" t="s">
        <v>58</v>
      </c>
      <c r="B19" s="403"/>
      <c r="C19" s="33">
        <v>0</v>
      </c>
      <c r="D19" s="34">
        <v>0</v>
      </c>
      <c r="E19" s="33">
        <v>0</v>
      </c>
      <c r="F19" s="33">
        <v>0</v>
      </c>
    </row>
    <row r="20" spans="1:6" ht="12.75" x14ac:dyDescent="0.25">
      <c r="A20" s="402" t="s">
        <v>57</v>
      </c>
      <c r="B20" s="403"/>
      <c r="C20" s="33">
        <v>0</v>
      </c>
      <c r="D20" s="34">
        <v>0</v>
      </c>
      <c r="E20" s="33">
        <v>0</v>
      </c>
      <c r="F20" s="33">
        <v>0</v>
      </c>
    </row>
    <row r="21" spans="1:6" x14ac:dyDescent="0.25">
      <c r="A21" s="36"/>
      <c r="B21" s="35" t="s">
        <v>56</v>
      </c>
      <c r="C21" s="33">
        <v>0</v>
      </c>
      <c r="D21" s="34">
        <v>0</v>
      </c>
      <c r="E21" s="33">
        <v>0</v>
      </c>
      <c r="F21" s="33">
        <v>0</v>
      </c>
    </row>
    <row r="22" spans="1:6" x14ac:dyDescent="0.25">
      <c r="A22" s="36"/>
      <c r="B22" s="35" t="s">
        <v>55</v>
      </c>
      <c r="C22" s="33">
        <v>0</v>
      </c>
      <c r="D22" s="34">
        <v>0</v>
      </c>
      <c r="E22" s="33">
        <v>0</v>
      </c>
      <c r="F22" s="33">
        <v>0</v>
      </c>
    </row>
    <row r="23" spans="1:6" x14ac:dyDescent="0.25">
      <c r="A23" s="36"/>
      <c r="B23" s="35" t="s">
        <v>54</v>
      </c>
      <c r="C23" s="33">
        <v>0</v>
      </c>
      <c r="D23" s="34">
        <v>0</v>
      </c>
      <c r="E23" s="33">
        <v>0</v>
      </c>
      <c r="F23" s="33">
        <v>0</v>
      </c>
    </row>
    <row r="24" spans="1:6" ht="9.9499999999999993" customHeight="1" x14ac:dyDescent="0.25"/>
    <row r="25" spans="1:6" x14ac:dyDescent="0.25">
      <c r="C25" s="14" t="s">
        <v>53</v>
      </c>
      <c r="D25" s="14" t="s">
        <v>52</v>
      </c>
      <c r="E25" s="14" t="s">
        <v>27</v>
      </c>
    </row>
    <row r="26" spans="1:6" x14ac:dyDescent="0.25">
      <c r="B26" s="13" t="s">
        <v>51</v>
      </c>
      <c r="C26" s="12">
        <f>$F$9</f>
        <v>250000</v>
      </c>
      <c r="D26" s="12">
        <v>0</v>
      </c>
      <c r="E26" s="12">
        <f>D26+C26</f>
        <v>250000</v>
      </c>
    </row>
    <row r="27" spans="1:6" ht="9" customHeight="1" x14ac:dyDescent="0.25">
      <c r="A27" s="11" t="s">
        <v>50</v>
      </c>
      <c r="B27" s="10"/>
      <c r="C27" s="9"/>
      <c r="D27" s="9"/>
      <c r="E27" s="9"/>
    </row>
    <row r="28" spans="1:6" ht="9" customHeight="1" x14ac:dyDescent="0.25">
      <c r="A28" s="11" t="s">
        <v>49</v>
      </c>
      <c r="B28" s="10"/>
      <c r="C28" s="9"/>
      <c r="D28" s="9"/>
      <c r="E28" s="9"/>
    </row>
    <row r="29" spans="1:6" ht="9" customHeight="1" x14ac:dyDescent="0.25">
      <c r="A29" s="11" t="s">
        <v>17</v>
      </c>
      <c r="B29" s="10"/>
      <c r="C29" s="9"/>
      <c r="D29" s="9"/>
      <c r="E29" s="9"/>
    </row>
    <row r="31" spans="1:6" ht="12.75" x14ac:dyDescent="0.25">
      <c r="A31" s="252" t="s">
        <v>48</v>
      </c>
      <c r="B31" s="230"/>
      <c r="C31" s="230"/>
      <c r="D31" s="230"/>
      <c r="E31" s="230"/>
      <c r="F31" s="230"/>
    </row>
    <row r="32" spans="1:6" ht="12.75" x14ac:dyDescent="0.25">
      <c r="A32" s="8"/>
      <c r="B32" s="8"/>
      <c r="C32" s="223" t="s">
        <v>11</v>
      </c>
      <c r="D32" s="349"/>
      <c r="E32" s="8"/>
      <c r="F32" s="8"/>
    </row>
    <row r="33" spans="1:6" ht="45" x14ac:dyDescent="0.25">
      <c r="A33" s="7" t="s">
        <v>10</v>
      </c>
      <c r="B33" s="6" t="s">
        <v>9</v>
      </c>
      <c r="C33" s="6" t="s">
        <v>47</v>
      </c>
      <c r="D33" s="6" t="s">
        <v>7</v>
      </c>
      <c r="E33" s="68" t="s">
        <v>731</v>
      </c>
      <c r="F33" s="68" t="s">
        <v>151</v>
      </c>
    </row>
    <row r="34" spans="1:6" x14ac:dyDescent="0.25">
      <c r="A34" s="5" t="s">
        <v>6</v>
      </c>
      <c r="B34" s="4" t="s">
        <v>5</v>
      </c>
      <c r="C34" s="3">
        <v>0</v>
      </c>
      <c r="D34" s="3">
        <v>0</v>
      </c>
      <c r="E34" s="3">
        <v>0</v>
      </c>
      <c r="F34" s="3">
        <v>0</v>
      </c>
    </row>
    <row r="35" spans="1:6" x14ac:dyDescent="0.25">
      <c r="A35" s="5" t="s">
        <v>4</v>
      </c>
      <c r="B35" s="4" t="s">
        <v>3</v>
      </c>
      <c r="C35" s="3">
        <v>0</v>
      </c>
      <c r="D35" s="3">
        <v>0</v>
      </c>
      <c r="E35" s="3">
        <v>0</v>
      </c>
      <c r="F35" s="3">
        <v>0</v>
      </c>
    </row>
    <row r="36" spans="1:6" ht="12.75" x14ac:dyDescent="0.25">
      <c r="A36" s="325" t="s">
        <v>2</v>
      </c>
      <c r="B36" s="318"/>
      <c r="C36" s="3">
        <f>C35+C34</f>
        <v>0</v>
      </c>
      <c r="D36" s="3">
        <f>D35+D34</f>
        <v>0</v>
      </c>
      <c r="E36" s="3">
        <f>E35+E34</f>
        <v>0</v>
      </c>
      <c r="F36" s="3">
        <f>F35+F34</f>
        <v>0</v>
      </c>
    </row>
  </sheetData>
  <mergeCells count="14">
    <mergeCell ref="A31:F31"/>
    <mergeCell ref="C32:D32"/>
    <mergeCell ref="A36:B36"/>
    <mergeCell ref="A1:E1"/>
    <mergeCell ref="A2:E2"/>
    <mergeCell ref="A3:E3"/>
    <mergeCell ref="A5:F5"/>
    <mergeCell ref="A20:B20"/>
    <mergeCell ref="A19:B19"/>
    <mergeCell ref="A18:B18"/>
    <mergeCell ref="A13:B13"/>
    <mergeCell ref="A10:B10"/>
    <mergeCell ref="A9:B9"/>
    <mergeCell ref="C7:D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60" orientation="landscape" useFirstPageNumber="1" r:id="rId1"/>
  <headerFoot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workbookViewId="0">
      <selection sqref="A1:E1"/>
    </sheetView>
  </sheetViews>
  <sheetFormatPr baseColWidth="10" defaultRowHeight="11.25" x14ac:dyDescent="0.25"/>
  <cols>
    <col min="1" max="1" width="5.28515625" style="1" bestFit="1" customWidth="1"/>
    <col min="2" max="2" width="45.7109375" style="1" customWidth="1"/>
    <col min="3" max="4" width="10.85546875" style="1" bestFit="1" customWidth="1"/>
    <col min="5" max="5" width="18.85546875" style="1" bestFit="1" customWidth="1"/>
    <col min="6" max="6" width="11.140625" style="1" bestFit="1" customWidth="1"/>
    <col min="7" max="16384" width="11.42578125" style="1"/>
  </cols>
  <sheetData>
    <row r="1" spans="1:6" ht="12.75" x14ac:dyDescent="0.25">
      <c r="A1" s="242" t="s">
        <v>623</v>
      </c>
      <c r="B1" s="224"/>
      <c r="C1" s="224"/>
      <c r="D1" s="224"/>
      <c r="E1" s="224"/>
      <c r="F1" s="32" t="s">
        <v>316</v>
      </c>
    </row>
    <row r="2" spans="1:6" ht="12.75" x14ac:dyDescent="0.25">
      <c r="A2" s="242" t="s">
        <v>631</v>
      </c>
      <c r="B2" s="224"/>
      <c r="C2" s="224"/>
      <c r="D2" s="224"/>
      <c r="E2" s="224"/>
      <c r="F2" s="32">
        <v>2</v>
      </c>
    </row>
    <row r="3" spans="1:6" ht="12.75" x14ac:dyDescent="0.25">
      <c r="A3" s="249"/>
      <c r="B3" s="250"/>
      <c r="C3" s="250"/>
      <c r="D3" s="250"/>
      <c r="E3" s="250"/>
      <c r="F3" s="250"/>
    </row>
    <row r="4" spans="1:6" ht="12.75" x14ac:dyDescent="0.25">
      <c r="A4" s="149"/>
      <c r="B4" s="149"/>
      <c r="C4" s="243" t="s">
        <v>630</v>
      </c>
      <c r="D4" s="224"/>
      <c r="E4" s="224"/>
      <c r="F4" s="224"/>
    </row>
    <row r="5" spans="1:6" x14ac:dyDescent="0.25">
      <c r="A5" s="149"/>
      <c r="B5" s="149"/>
      <c r="C5" s="31" t="s">
        <v>79</v>
      </c>
      <c r="D5" s="31" t="s">
        <v>77</v>
      </c>
      <c r="E5" s="31" t="s">
        <v>629</v>
      </c>
      <c r="F5" s="31" t="s">
        <v>628</v>
      </c>
    </row>
    <row r="6" spans="1:6" x14ac:dyDescent="0.25">
      <c r="A6" s="149"/>
      <c r="B6" s="149"/>
      <c r="C6" s="104"/>
      <c r="D6" s="104"/>
      <c r="E6" s="104" t="s">
        <v>627</v>
      </c>
      <c r="F6" s="104" t="s">
        <v>626</v>
      </c>
    </row>
    <row r="7" spans="1:6" ht="12.75" x14ac:dyDescent="0.25">
      <c r="A7" s="244" t="s">
        <v>606</v>
      </c>
      <c r="B7" s="226"/>
      <c r="C7" s="12">
        <v>3638134348</v>
      </c>
      <c r="D7" s="12">
        <v>3576813094</v>
      </c>
      <c r="E7" s="12">
        <v>450035431</v>
      </c>
      <c r="F7" s="12">
        <f>D7-C7+E7</f>
        <v>388714177</v>
      </c>
    </row>
    <row r="8" spans="1:6" ht="12.75" x14ac:dyDescent="0.25">
      <c r="A8" s="244" t="s">
        <v>475</v>
      </c>
      <c r="B8" s="226"/>
      <c r="C8" s="3">
        <v>408156548</v>
      </c>
      <c r="D8" s="3">
        <v>384165495</v>
      </c>
      <c r="E8" s="3">
        <v>226340787</v>
      </c>
      <c r="F8" s="3">
        <f>D8-C8+E8</f>
        <v>202349734</v>
      </c>
    </row>
    <row r="9" spans="1:6" ht="12.75" x14ac:dyDescent="0.25">
      <c r="A9" s="244" t="s">
        <v>452</v>
      </c>
      <c r="B9" s="226"/>
      <c r="C9" s="3">
        <v>3229977800</v>
      </c>
      <c r="D9" s="3">
        <v>3192647599</v>
      </c>
      <c r="E9" s="3">
        <v>223694644</v>
      </c>
      <c r="F9" s="3">
        <f>D9-C9+E9</f>
        <v>186364443</v>
      </c>
    </row>
    <row r="11" spans="1:6" ht="12.75" x14ac:dyDescent="0.25">
      <c r="A11" s="252" t="s">
        <v>625</v>
      </c>
      <c r="B11" s="230"/>
      <c r="C11" s="230"/>
      <c r="D11" s="230"/>
      <c r="E11" s="230"/>
      <c r="F11" s="230"/>
    </row>
    <row r="12" spans="1:6" ht="12.75" x14ac:dyDescent="0.25">
      <c r="A12" s="142" t="s">
        <v>615</v>
      </c>
      <c r="B12" s="247" t="s">
        <v>614</v>
      </c>
      <c r="C12" s="248"/>
      <c r="D12" s="247" t="s">
        <v>624</v>
      </c>
      <c r="E12" s="248"/>
      <c r="F12" s="248"/>
    </row>
    <row r="13" spans="1:6" ht="12.75" x14ac:dyDescent="0.25">
      <c r="A13" s="141" t="s">
        <v>612</v>
      </c>
      <c r="B13" s="245"/>
      <c r="C13" s="246"/>
      <c r="D13" s="245"/>
      <c r="E13" s="246"/>
      <c r="F13" s="246"/>
    </row>
    <row r="14" spans="1:6" ht="12.75" x14ac:dyDescent="0.25">
      <c r="A14" s="239" t="s">
        <v>611</v>
      </c>
      <c r="B14" s="228"/>
      <c r="C14" s="228"/>
      <c r="D14" s="251">
        <v>663911904</v>
      </c>
      <c r="E14" s="241"/>
      <c r="F14" s="241"/>
    </row>
    <row r="15" spans="1:6" ht="12.75" x14ac:dyDescent="0.25">
      <c r="A15" s="140" t="s">
        <v>406</v>
      </c>
      <c r="B15" s="235" t="s">
        <v>305</v>
      </c>
      <c r="C15" s="236"/>
      <c r="D15" s="237">
        <v>86121401</v>
      </c>
      <c r="E15" s="238"/>
      <c r="F15" s="238"/>
    </row>
    <row r="16" spans="1:6" ht="12.75" x14ac:dyDescent="0.25">
      <c r="A16" s="140" t="s">
        <v>405</v>
      </c>
      <c r="B16" s="235" t="s">
        <v>303</v>
      </c>
      <c r="C16" s="236"/>
      <c r="D16" s="237">
        <v>2130000</v>
      </c>
      <c r="E16" s="238"/>
      <c r="F16" s="238"/>
    </row>
    <row r="17" spans="1:6" ht="12.75" x14ac:dyDescent="0.25">
      <c r="A17" s="140" t="s">
        <v>404</v>
      </c>
      <c r="B17" s="235" t="s">
        <v>301</v>
      </c>
      <c r="C17" s="236"/>
      <c r="D17" s="237">
        <v>586322</v>
      </c>
      <c r="E17" s="238"/>
      <c r="F17" s="238"/>
    </row>
    <row r="18" spans="1:6" ht="12.75" x14ac:dyDescent="0.25">
      <c r="A18" s="140" t="s">
        <v>403</v>
      </c>
      <c r="B18" s="235" t="s">
        <v>299</v>
      </c>
      <c r="C18" s="236"/>
      <c r="D18" s="237">
        <v>280094765</v>
      </c>
      <c r="E18" s="238"/>
      <c r="F18" s="238"/>
    </row>
    <row r="19" spans="1:6" ht="12.75" x14ac:dyDescent="0.25">
      <c r="A19" s="140" t="s">
        <v>400</v>
      </c>
      <c r="B19" s="235" t="s">
        <v>293</v>
      </c>
      <c r="C19" s="236"/>
      <c r="D19" s="237">
        <v>46989</v>
      </c>
      <c r="E19" s="238"/>
      <c r="F19" s="238"/>
    </row>
    <row r="20" spans="1:6" ht="12.75" x14ac:dyDescent="0.25">
      <c r="A20" s="140" t="s">
        <v>399</v>
      </c>
      <c r="B20" s="235" t="s">
        <v>291</v>
      </c>
      <c r="C20" s="236"/>
      <c r="D20" s="237">
        <v>145891453</v>
      </c>
      <c r="E20" s="238"/>
      <c r="F20" s="238"/>
    </row>
    <row r="21" spans="1:6" ht="12.75" x14ac:dyDescent="0.25">
      <c r="A21" s="140" t="s">
        <v>398</v>
      </c>
      <c r="B21" s="235" t="s">
        <v>289</v>
      </c>
      <c r="C21" s="236"/>
      <c r="D21" s="237">
        <v>145058504</v>
      </c>
      <c r="E21" s="238"/>
      <c r="F21" s="238"/>
    </row>
    <row r="22" spans="1:6" ht="12.75" x14ac:dyDescent="0.25">
      <c r="A22" s="139" t="s">
        <v>397</v>
      </c>
      <c r="B22" s="231" t="s">
        <v>287</v>
      </c>
      <c r="C22" s="232"/>
      <c r="D22" s="233">
        <v>3982470</v>
      </c>
      <c r="E22" s="234"/>
      <c r="F22" s="234"/>
    </row>
    <row r="23" spans="1:6" ht="12.75" x14ac:dyDescent="0.25">
      <c r="A23" s="239" t="s">
        <v>610</v>
      </c>
      <c r="B23" s="228"/>
      <c r="C23" s="228"/>
      <c r="D23" s="240">
        <v>358715428</v>
      </c>
      <c r="E23" s="241"/>
      <c r="F23" s="241"/>
    </row>
    <row r="24" spans="1:6" ht="12.75" x14ac:dyDescent="0.25">
      <c r="A24" s="140" t="s">
        <v>306</v>
      </c>
      <c r="B24" s="235" t="s">
        <v>305</v>
      </c>
      <c r="C24" s="236"/>
      <c r="D24" s="237">
        <v>134674529</v>
      </c>
      <c r="E24" s="238"/>
      <c r="F24" s="238"/>
    </row>
    <row r="25" spans="1:6" ht="12.75" x14ac:dyDescent="0.25">
      <c r="A25" s="140" t="s">
        <v>304</v>
      </c>
      <c r="B25" s="235" t="s">
        <v>303</v>
      </c>
      <c r="C25" s="236"/>
      <c r="D25" s="237">
        <v>112655</v>
      </c>
      <c r="E25" s="238"/>
      <c r="F25" s="238"/>
    </row>
    <row r="26" spans="1:6" ht="12.75" x14ac:dyDescent="0.25">
      <c r="A26" s="140" t="s">
        <v>302</v>
      </c>
      <c r="B26" s="235" t="s">
        <v>301</v>
      </c>
      <c r="C26" s="236"/>
      <c r="D26" s="237">
        <v>30559630</v>
      </c>
      <c r="E26" s="238"/>
      <c r="F26" s="238"/>
    </row>
    <row r="27" spans="1:6" ht="12.75" x14ac:dyDescent="0.25">
      <c r="A27" s="140" t="s">
        <v>300</v>
      </c>
      <c r="B27" s="235" t="s">
        <v>299</v>
      </c>
      <c r="C27" s="236"/>
      <c r="D27" s="237">
        <v>19730965</v>
      </c>
      <c r="E27" s="238"/>
      <c r="F27" s="238"/>
    </row>
    <row r="28" spans="1:6" ht="12.75" x14ac:dyDescent="0.25">
      <c r="A28" s="140" t="s">
        <v>296</v>
      </c>
      <c r="B28" s="235" t="s">
        <v>295</v>
      </c>
      <c r="C28" s="236"/>
      <c r="D28" s="237">
        <v>22980605</v>
      </c>
      <c r="E28" s="238"/>
      <c r="F28" s="238"/>
    </row>
    <row r="29" spans="1:6" ht="12.75" x14ac:dyDescent="0.25">
      <c r="A29" s="140" t="s">
        <v>294</v>
      </c>
      <c r="B29" s="235" t="s">
        <v>293</v>
      </c>
      <c r="C29" s="236"/>
      <c r="D29" s="237">
        <v>8574409</v>
      </c>
      <c r="E29" s="238"/>
      <c r="F29" s="238"/>
    </row>
    <row r="30" spans="1:6" ht="12.75" x14ac:dyDescent="0.25">
      <c r="A30" s="140" t="s">
        <v>292</v>
      </c>
      <c r="B30" s="235" t="s">
        <v>291</v>
      </c>
      <c r="C30" s="236"/>
      <c r="D30" s="237">
        <v>76509131</v>
      </c>
      <c r="E30" s="238"/>
      <c r="F30" s="238"/>
    </row>
    <row r="31" spans="1:6" ht="12.75" x14ac:dyDescent="0.25">
      <c r="A31" s="140" t="s">
        <v>290</v>
      </c>
      <c r="B31" s="235" t="s">
        <v>289</v>
      </c>
      <c r="C31" s="236"/>
      <c r="D31" s="237">
        <v>22138411</v>
      </c>
      <c r="E31" s="238"/>
      <c r="F31" s="238"/>
    </row>
    <row r="32" spans="1:6" ht="12.75" x14ac:dyDescent="0.25">
      <c r="A32" s="139" t="s">
        <v>288</v>
      </c>
      <c r="B32" s="231" t="s">
        <v>287</v>
      </c>
      <c r="C32" s="232"/>
      <c r="D32" s="233">
        <v>43435093</v>
      </c>
      <c r="E32" s="234"/>
      <c r="F32" s="234"/>
    </row>
  </sheetData>
  <mergeCells count="50">
    <mergeCell ref="A14:C14"/>
    <mergeCell ref="D14:F14"/>
    <mergeCell ref="A11:F11"/>
    <mergeCell ref="B12:C12"/>
    <mergeCell ref="A9:B9"/>
    <mergeCell ref="B13:C13"/>
    <mergeCell ref="D12:F12"/>
    <mergeCell ref="D13:F13"/>
    <mergeCell ref="A3:F3"/>
    <mergeCell ref="A1:E1"/>
    <mergeCell ref="A2:E2"/>
    <mergeCell ref="C4:F4"/>
    <mergeCell ref="A7:B7"/>
    <mergeCell ref="A8:B8"/>
    <mergeCell ref="B17:C17"/>
    <mergeCell ref="D17:F17"/>
    <mergeCell ref="B16:C16"/>
    <mergeCell ref="D16:F16"/>
    <mergeCell ref="B15:C15"/>
    <mergeCell ref="D15:F15"/>
    <mergeCell ref="B20:C20"/>
    <mergeCell ref="D20:F20"/>
    <mergeCell ref="B19:C19"/>
    <mergeCell ref="D19:F19"/>
    <mergeCell ref="B18:C18"/>
    <mergeCell ref="D18:F18"/>
    <mergeCell ref="A23:C23"/>
    <mergeCell ref="D23:F23"/>
    <mergeCell ref="B22:C22"/>
    <mergeCell ref="D22:F22"/>
    <mergeCell ref="B21:C21"/>
    <mergeCell ref="D21:F21"/>
    <mergeCell ref="B26:C26"/>
    <mergeCell ref="D26:F26"/>
    <mergeCell ref="B25:C25"/>
    <mergeCell ref="D25:F25"/>
    <mergeCell ref="B24:C24"/>
    <mergeCell ref="D24:F24"/>
    <mergeCell ref="B29:C29"/>
    <mergeCell ref="D29:F29"/>
    <mergeCell ref="B28:C28"/>
    <mergeCell ref="D28:F28"/>
    <mergeCell ref="B27:C27"/>
    <mergeCell ref="D27:F27"/>
    <mergeCell ref="B32:C32"/>
    <mergeCell ref="D32:F32"/>
    <mergeCell ref="B31:C31"/>
    <mergeCell ref="D31:F31"/>
    <mergeCell ref="B30:C30"/>
    <mergeCell ref="D30:F30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" orientation="landscape" useFirstPageNumber="1" r:id="rId1"/>
  <headerFooter>
    <oddFooter>&amp;CPage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activeCell="E37" sqref="E37:F37"/>
    </sheetView>
  </sheetViews>
  <sheetFormatPr baseColWidth="10" defaultRowHeight="11.25" x14ac:dyDescent="0.25"/>
  <cols>
    <col min="1" max="1" width="6.7109375" style="1" customWidth="1"/>
    <col min="2" max="2" width="45.7109375" style="2" customWidth="1"/>
    <col min="3" max="6" width="17.7109375" style="1" customWidth="1"/>
    <col min="7" max="16384" width="11.42578125" style="1"/>
  </cols>
  <sheetData>
    <row r="1" spans="1:6" ht="12.75" x14ac:dyDescent="0.25">
      <c r="A1" s="242" t="s">
        <v>1</v>
      </c>
      <c r="B1" s="224"/>
      <c r="C1" s="224"/>
      <c r="D1" s="224"/>
      <c r="E1" s="224"/>
      <c r="F1" s="32" t="s">
        <v>46</v>
      </c>
    </row>
    <row r="2" spans="1:6" ht="12.75" x14ac:dyDescent="0.25">
      <c r="A2" s="372" t="s">
        <v>45</v>
      </c>
      <c r="B2" s="248"/>
      <c r="C2" s="248"/>
      <c r="D2" s="248"/>
      <c r="E2" s="248"/>
      <c r="F2" s="31"/>
    </row>
    <row r="3" spans="1:6" ht="12.75" x14ac:dyDescent="0.25">
      <c r="A3" s="364" t="s">
        <v>44</v>
      </c>
      <c r="B3" s="246"/>
      <c r="C3" s="246"/>
      <c r="D3" s="246"/>
      <c r="E3" s="246"/>
      <c r="F3" s="30"/>
    </row>
    <row r="5" spans="1:6" ht="12.75" x14ac:dyDescent="0.25">
      <c r="A5" s="252" t="s">
        <v>43</v>
      </c>
      <c r="B5" s="271"/>
      <c r="C5" s="271"/>
      <c r="D5" s="271"/>
      <c r="E5" s="271"/>
      <c r="F5" s="271"/>
    </row>
    <row r="7" spans="1:6" ht="12.75" x14ac:dyDescent="0.25">
      <c r="A7" s="8"/>
      <c r="B7" s="8"/>
      <c r="C7" s="223" t="s">
        <v>11</v>
      </c>
      <c r="D7" s="408"/>
      <c r="E7" s="8"/>
      <c r="F7" s="8"/>
    </row>
    <row r="8" spans="1:6" ht="45" x14ac:dyDescent="0.25">
      <c r="A8" s="29" t="s">
        <v>10</v>
      </c>
      <c r="B8" s="28" t="s">
        <v>9</v>
      </c>
      <c r="C8" s="28" t="s">
        <v>8</v>
      </c>
      <c r="D8" s="28" t="s">
        <v>7</v>
      </c>
      <c r="E8" s="68" t="s">
        <v>731</v>
      </c>
      <c r="F8" s="68" t="s">
        <v>151</v>
      </c>
    </row>
    <row r="9" spans="1:6" ht="12.75" x14ac:dyDescent="0.25">
      <c r="A9" s="227" t="s">
        <v>42</v>
      </c>
      <c r="B9" s="228"/>
      <c r="C9" s="24">
        <v>38440900</v>
      </c>
      <c r="D9" s="24">
        <v>0</v>
      </c>
      <c r="E9" s="24">
        <v>21966627</v>
      </c>
      <c r="F9" s="27">
        <v>21966627</v>
      </c>
    </row>
    <row r="10" spans="1:6" ht="12.75" x14ac:dyDescent="0.25">
      <c r="A10" s="227" t="s">
        <v>41</v>
      </c>
      <c r="B10" s="228"/>
      <c r="C10" s="24">
        <v>0</v>
      </c>
      <c r="D10" s="24">
        <v>0</v>
      </c>
      <c r="E10" s="24">
        <v>0</v>
      </c>
      <c r="F10" s="24">
        <v>0</v>
      </c>
    </row>
    <row r="11" spans="1:6" ht="12.75" x14ac:dyDescent="0.25">
      <c r="A11" s="227" t="s">
        <v>40</v>
      </c>
      <c r="B11" s="228"/>
      <c r="C11" s="24">
        <v>2000000</v>
      </c>
      <c r="D11" s="24">
        <v>0</v>
      </c>
      <c r="E11" s="24">
        <v>0</v>
      </c>
      <c r="F11" s="24">
        <v>0</v>
      </c>
    </row>
    <row r="12" spans="1:6" ht="22.5" x14ac:dyDescent="0.25">
      <c r="A12" s="26" t="s">
        <v>39</v>
      </c>
      <c r="B12" s="25" t="s">
        <v>38</v>
      </c>
      <c r="C12" s="24">
        <v>0</v>
      </c>
      <c r="D12" s="24">
        <v>0</v>
      </c>
      <c r="E12" s="24">
        <v>0</v>
      </c>
      <c r="F12" s="24">
        <v>0</v>
      </c>
    </row>
    <row r="13" spans="1:6" x14ac:dyDescent="0.25">
      <c r="A13" s="26" t="s">
        <v>37</v>
      </c>
      <c r="B13" s="25" t="s">
        <v>36</v>
      </c>
      <c r="C13" s="24">
        <v>0</v>
      </c>
      <c r="D13" s="24">
        <v>0</v>
      </c>
      <c r="E13" s="24">
        <v>0</v>
      </c>
      <c r="F13" s="24">
        <v>0</v>
      </c>
    </row>
    <row r="14" spans="1:6" x14ac:dyDescent="0.25">
      <c r="A14" s="23" t="s">
        <v>35</v>
      </c>
      <c r="B14" s="22" t="s">
        <v>34</v>
      </c>
      <c r="C14" s="21">
        <v>2000000</v>
      </c>
      <c r="D14" s="21">
        <v>0</v>
      </c>
      <c r="E14" s="21">
        <v>0</v>
      </c>
      <c r="F14" s="21">
        <v>0</v>
      </c>
    </row>
    <row r="15" spans="1:6" ht="12.75" x14ac:dyDescent="0.25">
      <c r="A15" s="406" t="s">
        <v>33</v>
      </c>
      <c r="B15" s="407"/>
      <c r="C15" s="19">
        <v>0</v>
      </c>
      <c r="D15" s="20">
        <v>0</v>
      </c>
      <c r="E15" s="19">
        <v>0</v>
      </c>
      <c r="F15" s="19">
        <v>0</v>
      </c>
    </row>
    <row r="16" spans="1:6" x14ac:dyDescent="0.25">
      <c r="A16" s="18" t="s">
        <v>32</v>
      </c>
      <c r="B16" s="17" t="s">
        <v>31</v>
      </c>
      <c r="C16" s="15">
        <v>36440900</v>
      </c>
      <c r="D16" s="16">
        <v>0</v>
      </c>
      <c r="E16" s="15">
        <v>21966627</v>
      </c>
      <c r="F16" s="15">
        <v>21966627</v>
      </c>
    </row>
    <row r="18" spans="1:6" x14ac:dyDescent="0.25">
      <c r="C18" s="14" t="s">
        <v>30</v>
      </c>
      <c r="D18" s="14" t="s">
        <v>29</v>
      </c>
      <c r="E18" s="14" t="s">
        <v>28</v>
      </c>
      <c r="F18" s="14" t="s">
        <v>27</v>
      </c>
    </row>
    <row r="19" spans="1:6" x14ac:dyDescent="0.25">
      <c r="B19" s="13" t="s">
        <v>26</v>
      </c>
      <c r="C19" s="12">
        <f>$F$9</f>
        <v>21966627</v>
      </c>
      <c r="D19" s="12">
        <v>202349734</v>
      </c>
      <c r="E19" s="12">
        <v>0</v>
      </c>
      <c r="F19" s="12">
        <f>E19+D19+C19</f>
        <v>224316361</v>
      </c>
    </row>
    <row r="21" spans="1:6" ht="12.75" x14ac:dyDescent="0.25">
      <c r="D21" s="409" t="s">
        <v>25</v>
      </c>
      <c r="E21" s="410"/>
    </row>
    <row r="22" spans="1:6" ht="12.75" x14ac:dyDescent="0.25">
      <c r="B22" s="411" t="s">
        <v>24</v>
      </c>
      <c r="C22" s="412"/>
      <c r="D22" s="413">
        <v>250000</v>
      </c>
      <c r="E22" s="414"/>
    </row>
    <row r="23" spans="1:6" ht="12.75" x14ac:dyDescent="0.25">
      <c r="B23" s="411" t="s">
        <v>23</v>
      </c>
      <c r="C23" s="412"/>
      <c r="D23" s="413">
        <v>224316361</v>
      </c>
      <c r="E23" s="414"/>
    </row>
    <row r="24" spans="1:6" ht="12.75" x14ac:dyDescent="0.25">
      <c r="B24" s="411" t="s">
        <v>22</v>
      </c>
      <c r="C24" s="412"/>
      <c r="D24" s="415">
        <v>224066361</v>
      </c>
      <c r="E24" s="414"/>
    </row>
    <row r="25" spans="1:6" ht="24.95" customHeight="1" x14ac:dyDescent="0.25">
      <c r="B25" s="411" t="s">
        <v>21</v>
      </c>
      <c r="C25" s="412"/>
      <c r="D25" s="415">
        <v>224066361</v>
      </c>
      <c r="E25" s="414"/>
    </row>
    <row r="26" spans="1:6" ht="12.75" x14ac:dyDescent="0.25">
      <c r="B26" s="416" t="s">
        <v>20</v>
      </c>
      <c r="C26" s="417"/>
      <c r="D26" s="418">
        <v>224066361</v>
      </c>
      <c r="E26" s="419"/>
    </row>
    <row r="27" spans="1:6" ht="9.9499999999999993" customHeight="1" x14ac:dyDescent="0.25">
      <c r="A27" s="11" t="s">
        <v>19</v>
      </c>
      <c r="B27" s="10"/>
      <c r="C27" s="9"/>
      <c r="D27" s="9"/>
      <c r="E27" s="9"/>
      <c r="F27" s="9"/>
    </row>
    <row r="28" spans="1:6" ht="9.9499999999999993" customHeight="1" x14ac:dyDescent="0.25">
      <c r="A28" s="11" t="s">
        <v>18</v>
      </c>
      <c r="B28" s="10"/>
      <c r="C28" s="9"/>
      <c r="D28" s="9"/>
      <c r="E28" s="9"/>
      <c r="F28" s="9"/>
    </row>
    <row r="29" spans="1:6" ht="9.9499999999999993" customHeight="1" x14ac:dyDescent="0.25">
      <c r="A29" s="11" t="s">
        <v>17</v>
      </c>
      <c r="B29" s="10"/>
      <c r="C29" s="9"/>
      <c r="D29" s="9"/>
      <c r="E29" s="9"/>
      <c r="F29" s="9"/>
    </row>
    <row r="30" spans="1:6" ht="9.9499999999999993" customHeight="1" x14ac:dyDescent="0.25">
      <c r="A30" s="11" t="s">
        <v>16</v>
      </c>
      <c r="B30" s="10"/>
      <c r="C30" s="9"/>
      <c r="D30" s="9"/>
      <c r="E30" s="9"/>
      <c r="F30" s="9"/>
    </row>
    <row r="31" spans="1:6" ht="9.9499999999999993" customHeight="1" x14ac:dyDescent="0.25">
      <c r="A31" s="11" t="s">
        <v>15</v>
      </c>
      <c r="B31" s="10"/>
      <c r="C31" s="9"/>
      <c r="D31" s="9"/>
      <c r="E31" s="9"/>
      <c r="F31" s="9"/>
    </row>
    <row r="32" spans="1:6" ht="9.9499999999999993" customHeight="1" x14ac:dyDescent="0.25">
      <c r="A32" s="11" t="s">
        <v>14</v>
      </c>
      <c r="B32" s="10"/>
      <c r="C32" s="9"/>
      <c r="D32" s="9"/>
      <c r="E32" s="9"/>
      <c r="F32" s="9"/>
    </row>
    <row r="33" spans="1:6" ht="9.9499999999999993" customHeight="1" x14ac:dyDescent="0.25">
      <c r="A33" s="11" t="s">
        <v>13</v>
      </c>
      <c r="B33" s="10"/>
      <c r="C33" s="9"/>
      <c r="D33" s="9"/>
      <c r="E33" s="9"/>
      <c r="F33" s="9"/>
    </row>
    <row r="35" spans="1:6" ht="12.75" x14ac:dyDescent="0.25">
      <c r="A35" s="252" t="s">
        <v>12</v>
      </c>
      <c r="B35" s="230"/>
      <c r="C35" s="230"/>
      <c r="D35" s="230"/>
      <c r="E35" s="230"/>
      <c r="F35" s="230"/>
    </row>
    <row r="36" spans="1:6" ht="12.75" x14ac:dyDescent="0.25">
      <c r="A36" s="8"/>
      <c r="B36" s="8"/>
      <c r="C36" s="223" t="s">
        <v>11</v>
      </c>
      <c r="D36" s="349"/>
      <c r="E36" s="8"/>
      <c r="F36" s="8"/>
    </row>
    <row r="37" spans="1:6" ht="45" x14ac:dyDescent="0.25">
      <c r="A37" s="7" t="s">
        <v>10</v>
      </c>
      <c r="B37" s="6" t="s">
        <v>9</v>
      </c>
      <c r="C37" s="6" t="s">
        <v>8</v>
      </c>
      <c r="D37" s="6" t="s">
        <v>7</v>
      </c>
      <c r="E37" s="68" t="s">
        <v>731</v>
      </c>
      <c r="F37" s="68" t="s">
        <v>151</v>
      </c>
    </row>
    <row r="38" spans="1:6" x14ac:dyDescent="0.25">
      <c r="A38" s="5" t="s">
        <v>6</v>
      </c>
      <c r="B38" s="4" t="s">
        <v>5</v>
      </c>
      <c r="C38" s="3">
        <v>0</v>
      </c>
      <c r="D38" s="3">
        <v>0</v>
      </c>
      <c r="E38" s="3">
        <v>0</v>
      </c>
      <c r="F38" s="3">
        <v>0</v>
      </c>
    </row>
    <row r="39" spans="1:6" x14ac:dyDescent="0.25">
      <c r="A39" s="5" t="s">
        <v>4</v>
      </c>
      <c r="B39" s="4" t="s">
        <v>3</v>
      </c>
      <c r="C39" s="3">
        <v>0</v>
      </c>
      <c r="D39" s="3">
        <v>0</v>
      </c>
      <c r="E39" s="3">
        <v>0</v>
      </c>
      <c r="F39" s="3">
        <v>0</v>
      </c>
    </row>
    <row r="40" spans="1:6" ht="12.75" x14ac:dyDescent="0.25">
      <c r="A40" s="325" t="s">
        <v>2</v>
      </c>
      <c r="B40" s="318"/>
      <c r="C40" s="3">
        <f>C39+C38</f>
        <v>0</v>
      </c>
      <c r="D40" s="3">
        <f>D39+D38</f>
        <v>0</v>
      </c>
      <c r="E40" s="3">
        <f>E39+E38</f>
        <v>0</v>
      </c>
      <c r="F40" s="3">
        <f>F39+F38</f>
        <v>0</v>
      </c>
    </row>
  </sheetData>
  <mergeCells count="23">
    <mergeCell ref="A40:B40"/>
    <mergeCell ref="A1:E1"/>
    <mergeCell ref="A2:E2"/>
    <mergeCell ref="A3:E3"/>
    <mergeCell ref="A5:F5"/>
    <mergeCell ref="B25:C25"/>
    <mergeCell ref="D25:E25"/>
    <mergeCell ref="B26:C26"/>
    <mergeCell ref="D26:E26"/>
    <mergeCell ref="A35:F35"/>
    <mergeCell ref="D21:E21"/>
    <mergeCell ref="C36:D36"/>
    <mergeCell ref="B22:C22"/>
    <mergeCell ref="D22:E22"/>
    <mergeCell ref="B23:C23"/>
    <mergeCell ref="D23:E23"/>
    <mergeCell ref="B24:C24"/>
    <mergeCell ref="D24:E24"/>
    <mergeCell ref="A15:B15"/>
    <mergeCell ref="A11:B11"/>
    <mergeCell ref="A10:B10"/>
    <mergeCell ref="A9:B9"/>
    <mergeCell ref="C7:D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61" orientation="landscape" useFirstPageNumber="1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workbookViewId="0">
      <selection sqref="A1:E1"/>
    </sheetView>
  </sheetViews>
  <sheetFormatPr baseColWidth="10" defaultRowHeight="11.25" x14ac:dyDescent="0.25"/>
  <cols>
    <col min="1" max="1" width="11.42578125" style="1"/>
    <col min="2" max="6" width="22.7109375" style="1" customWidth="1"/>
    <col min="7" max="16384" width="11.42578125" style="1"/>
  </cols>
  <sheetData>
    <row r="1" spans="1:6" ht="12.75" x14ac:dyDescent="0.25">
      <c r="A1" s="242" t="s">
        <v>623</v>
      </c>
      <c r="B1" s="224"/>
      <c r="C1" s="224"/>
      <c r="D1" s="224"/>
      <c r="E1" s="224"/>
      <c r="F1" s="32" t="s">
        <v>316</v>
      </c>
    </row>
    <row r="2" spans="1:6" ht="12.75" x14ac:dyDescent="0.25">
      <c r="A2" s="242" t="s">
        <v>622</v>
      </c>
      <c r="B2" s="224"/>
      <c r="C2" s="224"/>
      <c r="D2" s="224"/>
      <c r="E2" s="224"/>
      <c r="F2" s="32">
        <v>2</v>
      </c>
    </row>
    <row r="3" spans="1:6" x14ac:dyDescent="0.25">
      <c r="A3" s="149"/>
      <c r="B3" s="149"/>
      <c r="C3" s="149"/>
      <c r="D3" s="149"/>
      <c r="E3" s="149"/>
      <c r="F3" s="149"/>
    </row>
    <row r="4" spans="1:6" ht="12.75" x14ac:dyDescent="0.25">
      <c r="A4" s="149"/>
      <c r="B4" s="243" t="s">
        <v>621</v>
      </c>
      <c r="C4" s="224"/>
      <c r="D4" s="224"/>
      <c r="E4" s="243" t="s">
        <v>620</v>
      </c>
      <c r="F4" s="224"/>
    </row>
    <row r="5" spans="1:6" x14ac:dyDescent="0.25">
      <c r="A5" s="149"/>
      <c r="B5" s="104" t="s">
        <v>79</v>
      </c>
      <c r="C5" s="104" t="s">
        <v>77</v>
      </c>
      <c r="D5" s="104" t="s">
        <v>619</v>
      </c>
      <c r="E5" s="104" t="s">
        <v>618</v>
      </c>
      <c r="F5" s="104" t="s">
        <v>617</v>
      </c>
    </row>
    <row r="6" spans="1:6" x14ac:dyDescent="0.25">
      <c r="B6" s="148">
        <v>1022627332</v>
      </c>
      <c r="C6" s="147">
        <v>444732128</v>
      </c>
      <c r="D6" s="12">
        <f>C6-B6</f>
        <v>-577895204</v>
      </c>
      <c r="E6" s="12">
        <f>IF(pagfbsnc4!$F$7+$D$6&gt;0,pagfbsnc4!$F$7+$D$6,0)</f>
        <v>0</v>
      </c>
      <c r="F6" s="12">
        <f>IF(pagfbsnc4!$F$7+$D$6&lt;0,ABS(pagfbsnc4!$F$7+$D$6),0)</f>
        <v>189181027</v>
      </c>
    </row>
    <row r="7" spans="1:6" x14ac:dyDescent="0.25">
      <c r="B7" s="146">
        <v>663911904</v>
      </c>
      <c r="C7" s="145">
        <v>311240573</v>
      </c>
      <c r="D7" s="3">
        <f>C7-B7</f>
        <v>-352671331</v>
      </c>
      <c r="E7" s="3">
        <f>IF(pagfbsnc4!$F$8+$D$7&gt;0,pagfbsnc4!$F$8+$D$7,0)</f>
        <v>0</v>
      </c>
      <c r="F7" s="3">
        <f>IF(pagfbsnc4!$F$8+$D$7&lt;0,ABS(pagfbsnc4!$F$8+$D$7),0)</f>
        <v>150321597</v>
      </c>
    </row>
    <row r="8" spans="1:6" x14ac:dyDescent="0.25">
      <c r="B8" s="144">
        <v>358715428</v>
      </c>
      <c r="C8" s="143">
        <v>133491555</v>
      </c>
      <c r="D8" s="3">
        <f>C8-B8</f>
        <v>-225223873</v>
      </c>
      <c r="E8" s="3">
        <f>IF(pagfbsnc4!$F$9+$D$8&gt;0,pagfbsnc4!$F$9+$D$8,0)</f>
        <v>0</v>
      </c>
      <c r="F8" s="3">
        <f>IF(pagfbsnc4!$F$9+$D$8&lt;0,ABS(pagfbsnc4!$F$9+$D$8),0)</f>
        <v>38859430</v>
      </c>
    </row>
    <row r="10" spans="1:6" ht="12.75" x14ac:dyDescent="0.25">
      <c r="A10" s="252" t="s">
        <v>616</v>
      </c>
      <c r="B10" s="230"/>
      <c r="C10" s="230"/>
      <c r="D10" s="230"/>
      <c r="E10" s="230"/>
      <c r="F10" s="230"/>
    </row>
    <row r="11" spans="1:6" ht="12.75" x14ac:dyDescent="0.25">
      <c r="A11" s="142" t="s">
        <v>615</v>
      </c>
      <c r="B11" s="247" t="s">
        <v>614</v>
      </c>
      <c r="C11" s="248"/>
      <c r="D11" s="247" t="s">
        <v>613</v>
      </c>
      <c r="E11" s="248"/>
      <c r="F11" s="248"/>
    </row>
    <row r="12" spans="1:6" ht="12.75" x14ac:dyDescent="0.25">
      <c r="A12" s="141" t="s">
        <v>612</v>
      </c>
      <c r="B12" s="245"/>
      <c r="C12" s="246"/>
      <c r="D12" s="245"/>
      <c r="E12" s="246"/>
      <c r="F12" s="246"/>
    </row>
    <row r="13" spans="1:6" ht="12.75" x14ac:dyDescent="0.25">
      <c r="A13" s="239" t="s">
        <v>611</v>
      </c>
      <c r="B13" s="228"/>
      <c r="C13" s="228"/>
      <c r="D13" s="255">
        <v>311240573</v>
      </c>
      <c r="E13" s="254"/>
      <c r="F13" s="254"/>
    </row>
    <row r="14" spans="1:6" ht="12.75" x14ac:dyDescent="0.25">
      <c r="A14" s="140" t="s">
        <v>406</v>
      </c>
      <c r="B14" s="235" t="s">
        <v>305</v>
      </c>
      <c r="C14" s="236"/>
      <c r="D14" s="237">
        <v>5608593</v>
      </c>
      <c r="E14" s="238"/>
      <c r="F14" s="238"/>
    </row>
    <row r="15" spans="1:6" ht="12.75" x14ac:dyDescent="0.25">
      <c r="A15" s="139" t="s">
        <v>393</v>
      </c>
      <c r="B15" s="231" t="s">
        <v>280</v>
      </c>
      <c r="C15" s="232"/>
      <c r="D15" s="233">
        <v>305631980</v>
      </c>
      <c r="E15" s="234"/>
      <c r="F15" s="234"/>
    </row>
    <row r="16" spans="1:6" ht="12.75" x14ac:dyDescent="0.25">
      <c r="A16" s="239" t="s">
        <v>610</v>
      </c>
      <c r="B16" s="228"/>
      <c r="C16" s="228"/>
      <c r="D16" s="253">
        <v>133491555</v>
      </c>
      <c r="E16" s="254"/>
      <c r="F16" s="254"/>
    </row>
    <row r="17" spans="1:6" ht="12.75" x14ac:dyDescent="0.25">
      <c r="A17" s="140" t="s">
        <v>306</v>
      </c>
      <c r="B17" s="235" t="s">
        <v>305</v>
      </c>
      <c r="C17" s="236"/>
      <c r="D17" s="237">
        <v>54512392</v>
      </c>
      <c r="E17" s="238"/>
      <c r="F17" s="238"/>
    </row>
    <row r="18" spans="1:6" ht="12.75" x14ac:dyDescent="0.25">
      <c r="A18" s="140" t="s">
        <v>304</v>
      </c>
      <c r="B18" s="235" t="s">
        <v>303</v>
      </c>
      <c r="C18" s="236"/>
      <c r="D18" s="237">
        <v>39479163</v>
      </c>
      <c r="E18" s="238"/>
      <c r="F18" s="238"/>
    </row>
    <row r="19" spans="1:6" ht="12.75" x14ac:dyDescent="0.25">
      <c r="A19" s="139" t="s">
        <v>281</v>
      </c>
      <c r="B19" s="231" t="s">
        <v>280</v>
      </c>
      <c r="C19" s="232"/>
      <c r="D19" s="233">
        <v>39500000</v>
      </c>
      <c r="E19" s="234"/>
      <c r="F19" s="234"/>
    </row>
  </sheetData>
  <mergeCells count="23">
    <mergeCell ref="A1:E1"/>
    <mergeCell ref="A2:E2"/>
    <mergeCell ref="B4:D4"/>
    <mergeCell ref="E4:F4"/>
    <mergeCell ref="B11:C11"/>
    <mergeCell ref="A10:F10"/>
    <mergeCell ref="D11:F11"/>
    <mergeCell ref="A16:C16"/>
    <mergeCell ref="D16:F16"/>
    <mergeCell ref="B15:C15"/>
    <mergeCell ref="D15:F15"/>
    <mergeCell ref="B14:C14"/>
    <mergeCell ref="D14:F14"/>
    <mergeCell ref="D12:F12"/>
    <mergeCell ref="A13:C13"/>
    <mergeCell ref="D13:F13"/>
    <mergeCell ref="B12:C12"/>
    <mergeCell ref="B19:C19"/>
    <mergeCell ref="D19:F19"/>
    <mergeCell ref="B18:C18"/>
    <mergeCell ref="D18:F18"/>
    <mergeCell ref="B17:C17"/>
    <mergeCell ref="D17:F1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" orientation="landscape" useFirstPageNumber="1" r:id="rId1"/>
  <headerFoot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A17" sqref="A17:E17"/>
    </sheetView>
  </sheetViews>
  <sheetFormatPr baseColWidth="10" defaultRowHeight="11.25" x14ac:dyDescent="0.25"/>
  <cols>
    <col min="1" max="1" width="35.7109375" style="1" customWidth="1"/>
    <col min="2" max="5" width="20.7109375" style="1" customWidth="1"/>
    <col min="6" max="16384" width="11.42578125" style="1"/>
  </cols>
  <sheetData>
    <row r="1" spans="1:5" ht="12.75" x14ac:dyDescent="0.25">
      <c r="A1" s="242" t="s">
        <v>478</v>
      </c>
      <c r="B1" s="224"/>
      <c r="C1" s="224"/>
      <c r="D1" s="224"/>
      <c r="E1" s="32" t="s">
        <v>315</v>
      </c>
    </row>
    <row r="2" spans="1:5" ht="12.75" x14ac:dyDescent="0.25">
      <c r="A2" s="242" t="s">
        <v>609</v>
      </c>
      <c r="B2" s="224"/>
      <c r="C2" s="224"/>
      <c r="D2" s="224"/>
      <c r="E2" s="32"/>
    </row>
    <row r="3" spans="1:5" ht="24.95" customHeight="1" x14ac:dyDescent="0.25">
      <c r="A3" s="262" t="s">
        <v>606</v>
      </c>
      <c r="B3" s="263"/>
      <c r="C3" s="263"/>
      <c r="D3" s="263"/>
      <c r="E3" s="263"/>
    </row>
    <row r="5" spans="1:5" ht="12.75" x14ac:dyDescent="0.25">
      <c r="A5" s="102"/>
      <c r="B5" s="264" t="s">
        <v>79</v>
      </c>
      <c r="C5" s="265"/>
      <c r="D5" s="256" t="s">
        <v>77</v>
      </c>
      <c r="E5" s="257"/>
    </row>
    <row r="6" spans="1:5" ht="12.75" x14ac:dyDescent="0.25">
      <c r="A6" s="138" t="s">
        <v>608</v>
      </c>
      <c r="B6" s="258">
        <v>1736825851</v>
      </c>
      <c r="C6" s="254"/>
      <c r="D6" s="258">
        <v>1736825851</v>
      </c>
      <c r="E6" s="254"/>
    </row>
    <row r="7" spans="1:5" ht="12.75" x14ac:dyDescent="0.25">
      <c r="A7" s="138" t="s">
        <v>607</v>
      </c>
      <c r="B7" s="259">
        <v>3811860568</v>
      </c>
      <c r="C7" s="260"/>
      <c r="D7" s="259">
        <v>3811860568</v>
      </c>
      <c r="E7" s="260"/>
    </row>
    <row r="8" spans="1:5" ht="12.75" x14ac:dyDescent="0.25">
      <c r="A8" s="138" t="s">
        <v>606</v>
      </c>
      <c r="B8" s="259">
        <f>B7+B6</f>
        <v>5548686419</v>
      </c>
      <c r="C8" s="260"/>
      <c r="D8" s="259">
        <f>D7+D6</f>
        <v>5548686419</v>
      </c>
      <c r="E8" s="260"/>
    </row>
    <row r="10" spans="1:5" ht="12.75" x14ac:dyDescent="0.25">
      <c r="A10" s="252" t="s">
        <v>605</v>
      </c>
      <c r="B10" s="230"/>
      <c r="C10" s="230"/>
      <c r="D10" s="230"/>
      <c r="E10" s="230"/>
    </row>
    <row r="12" spans="1:5" ht="12.75" x14ac:dyDescent="0.25">
      <c r="A12" s="102"/>
      <c r="B12" s="243" t="s">
        <v>604</v>
      </c>
      <c r="C12" s="224"/>
      <c r="D12" s="243" t="s">
        <v>603</v>
      </c>
      <c r="E12" s="224"/>
    </row>
    <row r="13" spans="1:5" x14ac:dyDescent="0.25">
      <c r="A13" s="102"/>
      <c r="B13" s="32" t="s">
        <v>602</v>
      </c>
      <c r="C13" s="32" t="s">
        <v>601</v>
      </c>
      <c r="D13" s="32" t="s">
        <v>602</v>
      </c>
      <c r="E13" s="32" t="s">
        <v>601</v>
      </c>
    </row>
    <row r="14" spans="1:5" x14ac:dyDescent="0.25">
      <c r="A14" s="138" t="s">
        <v>600</v>
      </c>
      <c r="B14" s="24">
        <v>1736825851</v>
      </c>
      <c r="C14" s="24">
        <v>0</v>
      </c>
      <c r="D14" s="24">
        <v>1734825851</v>
      </c>
      <c r="E14" s="24">
        <v>2000000</v>
      </c>
    </row>
    <row r="15" spans="1:5" x14ac:dyDescent="0.25">
      <c r="A15" s="138" t="s">
        <v>599</v>
      </c>
      <c r="B15" s="12">
        <v>3811860568</v>
      </c>
      <c r="C15" s="12">
        <v>0</v>
      </c>
      <c r="D15" s="12">
        <v>3811860568</v>
      </c>
      <c r="E15" s="12">
        <v>0</v>
      </c>
    </row>
    <row r="16" spans="1:5" x14ac:dyDescent="0.25">
      <c r="A16" s="138" t="s">
        <v>598</v>
      </c>
      <c r="B16" s="12">
        <f>B15+B14</f>
        <v>5548686419</v>
      </c>
      <c r="C16" s="12">
        <f>C15+C14</f>
        <v>0</v>
      </c>
      <c r="D16" s="12">
        <f>D15+D14</f>
        <v>5546686419</v>
      </c>
      <c r="E16" s="12">
        <f>E15+E14</f>
        <v>2000000</v>
      </c>
    </row>
    <row r="17" spans="1:5" ht="9.9499999999999993" customHeight="1" x14ac:dyDescent="0.25">
      <c r="A17" s="261" t="s">
        <v>597</v>
      </c>
      <c r="B17" s="261"/>
      <c r="C17" s="261"/>
      <c r="D17" s="261"/>
      <c r="E17" s="261"/>
    </row>
  </sheetData>
  <mergeCells count="15">
    <mergeCell ref="A1:D1"/>
    <mergeCell ref="A2:D2"/>
    <mergeCell ref="A3:E3"/>
    <mergeCell ref="A10:E10"/>
    <mergeCell ref="B5:C5"/>
    <mergeCell ref="B8:C8"/>
    <mergeCell ref="D8:E8"/>
    <mergeCell ref="B12:C12"/>
    <mergeCell ref="D12:E12"/>
    <mergeCell ref="A17:E17"/>
    <mergeCell ref="D5:E5"/>
    <mergeCell ref="B6:C6"/>
    <mergeCell ref="D6:E6"/>
    <mergeCell ref="B7:C7"/>
    <mergeCell ref="D7:E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6" orientation="landscape" useFirstPageNumber="1" r:id="rId1"/>
  <headerFoot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workbookViewId="0">
      <selection activeCell="A40" sqref="A40"/>
    </sheetView>
  </sheetViews>
  <sheetFormatPr baseColWidth="10" defaultRowHeight="11.25" x14ac:dyDescent="0.25"/>
  <cols>
    <col min="1" max="1" width="30.7109375" style="2" customWidth="1"/>
    <col min="2" max="10" width="15.7109375" style="1" customWidth="1"/>
    <col min="11" max="11" width="30.7109375" style="2" customWidth="1"/>
    <col min="12" max="18" width="15.7109375" style="1" customWidth="1"/>
    <col min="19" max="16384" width="11.42578125" style="1"/>
  </cols>
  <sheetData>
    <row r="1" spans="1:18" ht="12.75" x14ac:dyDescent="0.25">
      <c r="A1" s="242" t="s">
        <v>478</v>
      </c>
      <c r="B1" s="224"/>
      <c r="C1" s="224"/>
      <c r="D1" s="224"/>
      <c r="E1" s="224"/>
      <c r="F1" s="224"/>
      <c r="G1" s="224"/>
      <c r="H1" s="224"/>
      <c r="I1" s="224"/>
      <c r="J1" s="32" t="s">
        <v>315</v>
      </c>
      <c r="K1" s="242" t="s">
        <v>478</v>
      </c>
      <c r="L1" s="224"/>
      <c r="M1" s="224"/>
      <c r="N1" s="224"/>
      <c r="O1" s="224"/>
      <c r="P1" s="224"/>
      <c r="Q1" s="224"/>
      <c r="R1" s="32" t="s">
        <v>315</v>
      </c>
    </row>
    <row r="2" spans="1:18" ht="12.75" x14ac:dyDescent="0.25">
      <c r="A2" s="242" t="s">
        <v>596</v>
      </c>
      <c r="B2" s="224"/>
      <c r="C2" s="224"/>
      <c r="D2" s="224"/>
      <c r="E2" s="224"/>
      <c r="F2" s="224"/>
      <c r="G2" s="224"/>
      <c r="H2" s="224"/>
      <c r="I2" s="224"/>
      <c r="J2" s="32">
        <v>1</v>
      </c>
      <c r="K2" s="242" t="s">
        <v>596</v>
      </c>
      <c r="L2" s="224"/>
      <c r="M2" s="224"/>
      <c r="N2" s="224"/>
      <c r="O2" s="224"/>
      <c r="P2" s="224"/>
      <c r="Q2" s="224"/>
      <c r="R2" s="32">
        <v>1</v>
      </c>
    </row>
    <row r="3" spans="1:18" x14ac:dyDescent="0.25">
      <c r="A3" s="137"/>
      <c r="B3" s="102"/>
      <c r="C3" s="102"/>
      <c r="D3" s="102"/>
      <c r="E3" s="102"/>
      <c r="F3" s="102"/>
      <c r="G3" s="102"/>
      <c r="H3" s="102"/>
      <c r="I3" s="102"/>
      <c r="J3" s="102"/>
      <c r="K3" s="137"/>
      <c r="L3" s="102"/>
      <c r="M3" s="102"/>
      <c r="N3" s="102"/>
      <c r="O3" s="102"/>
      <c r="P3" s="102"/>
      <c r="Q3" s="102"/>
      <c r="R3" s="102"/>
    </row>
    <row r="4" spans="1:18" x14ac:dyDescent="0.25">
      <c r="A4" s="80"/>
      <c r="B4" s="102"/>
      <c r="C4" s="102"/>
      <c r="D4" s="102"/>
      <c r="E4" s="102"/>
      <c r="F4" s="102"/>
      <c r="G4" s="102"/>
      <c r="H4" s="102"/>
      <c r="I4" s="102"/>
      <c r="J4" s="102"/>
      <c r="K4" s="80"/>
      <c r="L4" s="102"/>
      <c r="M4" s="102"/>
      <c r="N4" s="102"/>
      <c r="O4" s="102"/>
      <c r="P4" s="102"/>
      <c r="Q4" s="102"/>
      <c r="R4" s="102"/>
    </row>
    <row r="5" spans="1:18" ht="56.25" x14ac:dyDescent="0.25">
      <c r="A5" s="103" t="s">
        <v>589</v>
      </c>
      <c r="B5" s="68" t="s">
        <v>595</v>
      </c>
      <c r="C5" s="68" t="s">
        <v>594</v>
      </c>
      <c r="D5" s="68" t="s">
        <v>722</v>
      </c>
      <c r="E5" s="68" t="s">
        <v>723</v>
      </c>
      <c r="F5" s="68" t="s">
        <v>382</v>
      </c>
      <c r="G5" s="68" t="s">
        <v>593</v>
      </c>
      <c r="H5" s="103" t="s">
        <v>592</v>
      </c>
      <c r="I5" s="103" t="s">
        <v>591</v>
      </c>
      <c r="J5" s="103" t="s">
        <v>590</v>
      </c>
      <c r="K5" s="103" t="s">
        <v>589</v>
      </c>
      <c r="L5" s="103" t="s">
        <v>588</v>
      </c>
      <c r="M5" s="103" t="s">
        <v>587</v>
      </c>
      <c r="N5" s="103" t="s">
        <v>586</v>
      </c>
      <c r="O5" s="103" t="s">
        <v>585</v>
      </c>
      <c r="P5" s="103" t="s">
        <v>584</v>
      </c>
      <c r="Q5" s="103" t="s">
        <v>583</v>
      </c>
      <c r="R5" s="103" t="s">
        <v>582</v>
      </c>
    </row>
    <row r="7" spans="1:18" x14ac:dyDescent="0.25">
      <c r="A7" s="123" t="s">
        <v>581</v>
      </c>
      <c r="B7" s="12">
        <v>0</v>
      </c>
      <c r="C7" s="12">
        <v>0</v>
      </c>
      <c r="D7" s="12">
        <v>0</v>
      </c>
      <c r="E7" s="12">
        <v>0</v>
      </c>
      <c r="F7" s="12"/>
      <c r="G7" s="92">
        <v>0</v>
      </c>
      <c r="H7" s="12"/>
      <c r="I7" s="12"/>
      <c r="J7" s="12"/>
      <c r="K7" s="123" t="s">
        <v>581</v>
      </c>
      <c r="L7" s="12"/>
      <c r="M7" s="12"/>
      <c r="N7" s="12"/>
      <c r="O7" s="12"/>
      <c r="P7" s="12"/>
      <c r="Q7" s="12"/>
      <c r="R7" s="12"/>
    </row>
    <row r="8" spans="1:18" x14ac:dyDescent="0.25">
      <c r="A8" s="123" t="s">
        <v>580</v>
      </c>
      <c r="B8" s="12">
        <v>0</v>
      </c>
      <c r="C8" s="12">
        <v>0</v>
      </c>
      <c r="D8" s="12">
        <v>0</v>
      </c>
      <c r="E8" s="12">
        <v>0</v>
      </c>
      <c r="F8" s="12"/>
      <c r="G8" s="92">
        <v>0</v>
      </c>
      <c r="H8" s="12"/>
      <c r="I8" s="12"/>
      <c r="J8" s="12"/>
      <c r="K8" s="123" t="s">
        <v>580</v>
      </c>
      <c r="L8" s="12"/>
      <c r="M8" s="12"/>
      <c r="N8" s="12"/>
      <c r="O8" s="12"/>
      <c r="P8" s="12"/>
      <c r="Q8" s="12"/>
      <c r="R8" s="12"/>
    </row>
    <row r="9" spans="1:18" x14ac:dyDescent="0.25">
      <c r="B9" s="88"/>
      <c r="C9" s="88"/>
      <c r="D9" s="88"/>
      <c r="E9" s="88"/>
      <c r="F9" s="88"/>
      <c r="G9" s="88"/>
      <c r="H9" s="88"/>
      <c r="I9" s="88"/>
      <c r="J9" s="88"/>
      <c r="L9" s="88"/>
      <c r="M9" s="88"/>
      <c r="N9" s="88"/>
      <c r="O9" s="88"/>
      <c r="P9" s="88"/>
      <c r="Q9" s="88"/>
      <c r="R9" s="88"/>
    </row>
    <row r="10" spans="1:18" x14ac:dyDescent="0.25">
      <c r="A10" s="127" t="s">
        <v>579</v>
      </c>
      <c r="B10" s="12">
        <f t="shared" ref="B10:J10" si="0">B11+B14+B16</f>
        <v>731690395</v>
      </c>
      <c r="C10" s="12">
        <f t="shared" si="0"/>
        <v>663911904</v>
      </c>
      <c r="D10" s="12">
        <f t="shared" si="0"/>
        <v>341223552</v>
      </c>
      <c r="E10" s="12">
        <f t="shared" si="0"/>
        <v>341223552</v>
      </c>
      <c r="F10" s="92">
        <f t="shared" si="0"/>
        <v>0</v>
      </c>
      <c r="G10" s="12">
        <f t="shared" si="0"/>
        <v>4250000</v>
      </c>
      <c r="H10" s="12">
        <f t="shared" si="0"/>
        <v>114459063</v>
      </c>
      <c r="I10" s="12">
        <f t="shared" si="0"/>
        <v>2130000</v>
      </c>
      <c r="J10" s="12">
        <f t="shared" si="0"/>
        <v>731322</v>
      </c>
      <c r="K10" s="127" t="s">
        <v>579</v>
      </c>
      <c r="L10" s="12">
        <f t="shared" ref="L10:R10" si="1">L11+L14+L16</f>
        <v>722180064</v>
      </c>
      <c r="M10" s="12">
        <f t="shared" si="1"/>
        <v>0</v>
      </c>
      <c r="N10" s="12">
        <f t="shared" si="1"/>
        <v>0</v>
      </c>
      <c r="O10" s="12">
        <f t="shared" si="1"/>
        <v>46989</v>
      </c>
      <c r="P10" s="12">
        <f t="shared" si="1"/>
        <v>585366802</v>
      </c>
      <c r="Q10" s="12">
        <f t="shared" si="1"/>
        <v>298025141</v>
      </c>
      <c r="R10" s="12">
        <f t="shared" si="1"/>
        <v>9636470</v>
      </c>
    </row>
    <row r="11" spans="1:18" x14ac:dyDescent="0.25">
      <c r="A11" s="135" t="s">
        <v>575</v>
      </c>
      <c r="B11" s="134">
        <f t="shared" ref="B11:J11" si="2">B12+B13</f>
        <v>727690395</v>
      </c>
      <c r="C11" s="134">
        <f t="shared" si="2"/>
        <v>663911904</v>
      </c>
      <c r="D11" s="134">
        <f t="shared" si="2"/>
        <v>340973552</v>
      </c>
      <c r="E11" s="134">
        <f t="shared" si="2"/>
        <v>340973552</v>
      </c>
      <c r="F11" s="136">
        <f t="shared" si="2"/>
        <v>0</v>
      </c>
      <c r="G11" s="136">
        <f t="shared" si="2"/>
        <v>0</v>
      </c>
      <c r="H11" s="134">
        <f t="shared" si="2"/>
        <v>114459063</v>
      </c>
      <c r="I11" s="134">
        <f t="shared" si="2"/>
        <v>2130000</v>
      </c>
      <c r="J11" s="134">
        <f t="shared" si="2"/>
        <v>731322</v>
      </c>
      <c r="K11" s="135" t="s">
        <v>575</v>
      </c>
      <c r="L11" s="134">
        <f t="shared" ref="L11:R11" si="3">L12+L13</f>
        <v>722180064</v>
      </c>
      <c r="M11" s="134">
        <f t="shared" si="3"/>
        <v>0</v>
      </c>
      <c r="N11" s="134">
        <f t="shared" si="3"/>
        <v>0</v>
      </c>
      <c r="O11" s="134">
        <f t="shared" si="3"/>
        <v>46989</v>
      </c>
      <c r="P11" s="134">
        <f t="shared" si="3"/>
        <v>585366802</v>
      </c>
      <c r="Q11" s="134">
        <f t="shared" si="3"/>
        <v>298025141</v>
      </c>
      <c r="R11" s="134">
        <f t="shared" si="3"/>
        <v>9636470</v>
      </c>
    </row>
    <row r="12" spans="1:18" x14ac:dyDescent="0.25">
      <c r="A12" s="133" t="s">
        <v>578</v>
      </c>
      <c r="B12" s="21">
        <v>0</v>
      </c>
      <c r="C12" s="21">
        <v>0</v>
      </c>
      <c r="D12" s="21">
        <v>0</v>
      </c>
      <c r="E12" s="21">
        <v>0</v>
      </c>
      <c r="F12" s="101">
        <v>0</v>
      </c>
      <c r="G12" s="101">
        <v>0</v>
      </c>
      <c r="H12" s="21">
        <v>0</v>
      </c>
      <c r="I12" s="21">
        <v>0</v>
      </c>
      <c r="J12" s="21">
        <v>0</v>
      </c>
      <c r="K12" s="133" t="s">
        <v>578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</row>
    <row r="13" spans="1:18" x14ac:dyDescent="0.25">
      <c r="A13" s="131" t="s">
        <v>577</v>
      </c>
      <c r="B13" s="64">
        <v>727690395</v>
      </c>
      <c r="C13" s="64">
        <v>663911904</v>
      </c>
      <c r="D13" s="64">
        <v>340973552</v>
      </c>
      <c r="E13" s="64">
        <v>340973552</v>
      </c>
      <c r="F13" s="132">
        <v>0</v>
      </c>
      <c r="G13" s="132">
        <v>0</v>
      </c>
      <c r="H13" s="64">
        <v>114459063</v>
      </c>
      <c r="I13" s="64">
        <v>2130000</v>
      </c>
      <c r="J13" s="64">
        <v>731322</v>
      </c>
      <c r="K13" s="131" t="s">
        <v>577</v>
      </c>
      <c r="L13" s="64">
        <v>722180064</v>
      </c>
      <c r="M13" s="64">
        <v>0</v>
      </c>
      <c r="N13" s="64">
        <v>0</v>
      </c>
      <c r="O13" s="64">
        <v>46989</v>
      </c>
      <c r="P13" s="64">
        <v>585366802</v>
      </c>
      <c r="Q13" s="64">
        <v>298025141</v>
      </c>
      <c r="R13" s="64">
        <v>9636470</v>
      </c>
    </row>
    <row r="14" spans="1:18" x14ac:dyDescent="0.25">
      <c r="A14" s="135" t="s">
        <v>573</v>
      </c>
      <c r="B14" s="134">
        <v>4000000</v>
      </c>
      <c r="C14" s="134">
        <v>0</v>
      </c>
      <c r="D14" s="134">
        <v>250000</v>
      </c>
      <c r="E14" s="134">
        <v>250000</v>
      </c>
      <c r="F14" s="136">
        <v>0</v>
      </c>
      <c r="G14" s="134">
        <v>4250000</v>
      </c>
      <c r="H14" s="136">
        <v>0</v>
      </c>
      <c r="I14" s="136">
        <v>0</v>
      </c>
      <c r="J14" s="136">
        <v>0</v>
      </c>
      <c r="K14" s="135" t="s">
        <v>573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</row>
    <row r="15" spans="1:18" x14ac:dyDescent="0.25">
      <c r="A15" s="131" t="s">
        <v>571</v>
      </c>
      <c r="B15" s="64">
        <v>0</v>
      </c>
      <c r="C15" s="64">
        <v>0</v>
      </c>
      <c r="D15" s="64">
        <v>0</v>
      </c>
      <c r="E15" s="64">
        <v>0</v>
      </c>
      <c r="F15" s="132">
        <v>0</v>
      </c>
      <c r="G15" s="64">
        <v>0</v>
      </c>
      <c r="H15" s="132">
        <v>0</v>
      </c>
      <c r="I15" s="132">
        <v>0</v>
      </c>
      <c r="J15" s="132">
        <v>0</v>
      </c>
      <c r="K15" s="131" t="s">
        <v>571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</row>
    <row r="16" spans="1:18" x14ac:dyDescent="0.25">
      <c r="A16" s="123" t="s">
        <v>569</v>
      </c>
      <c r="B16" s="92">
        <v>0</v>
      </c>
      <c r="C16" s="92">
        <v>0</v>
      </c>
      <c r="D16" s="92">
        <v>0</v>
      </c>
      <c r="E16" s="1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123" t="s">
        <v>569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</row>
    <row r="17" spans="1:18" x14ac:dyDescent="0.25">
      <c r="A17" s="127" t="s">
        <v>576</v>
      </c>
      <c r="B17" s="12">
        <f t="shared" ref="B17:J17" si="4">B18+B20+B23+B24+B25+B26</f>
        <v>731690395</v>
      </c>
      <c r="C17" s="12">
        <f t="shared" si="4"/>
        <v>311240573</v>
      </c>
      <c r="D17" s="12">
        <f t="shared" si="4"/>
        <v>341223552</v>
      </c>
      <c r="E17" s="12">
        <f t="shared" si="4"/>
        <v>543573286</v>
      </c>
      <c r="F17" s="92">
        <f t="shared" si="4"/>
        <v>0</v>
      </c>
      <c r="G17" s="12">
        <f t="shared" si="4"/>
        <v>1384154520</v>
      </c>
      <c r="H17" s="12">
        <f t="shared" si="4"/>
        <v>0</v>
      </c>
      <c r="I17" s="12">
        <f t="shared" si="4"/>
        <v>0</v>
      </c>
      <c r="J17" s="12">
        <f t="shared" si="4"/>
        <v>0</v>
      </c>
      <c r="K17" s="127" t="s">
        <v>576</v>
      </c>
      <c r="L17" s="12">
        <f t="shared" ref="L17:R17" si="5">L18+L20+L23+L24+L25+L26</f>
        <v>0</v>
      </c>
      <c r="M17" s="12">
        <f t="shared" si="5"/>
        <v>0</v>
      </c>
      <c r="N17" s="12">
        <f t="shared" si="5"/>
        <v>0</v>
      </c>
      <c r="O17" s="12">
        <f t="shared" si="5"/>
        <v>0</v>
      </c>
      <c r="P17" s="12">
        <f t="shared" si="5"/>
        <v>0</v>
      </c>
      <c r="Q17" s="12">
        <f t="shared" si="5"/>
        <v>0</v>
      </c>
      <c r="R17" s="12">
        <f t="shared" si="5"/>
        <v>0</v>
      </c>
    </row>
    <row r="18" spans="1:18" x14ac:dyDescent="0.25">
      <c r="A18" s="135" t="s">
        <v>575</v>
      </c>
      <c r="B18" s="134">
        <v>0</v>
      </c>
      <c r="C18" s="134">
        <v>5608593</v>
      </c>
      <c r="D18" s="134">
        <v>0</v>
      </c>
      <c r="E18" s="134">
        <v>0</v>
      </c>
      <c r="F18" s="136">
        <v>0</v>
      </c>
      <c r="G18" s="136">
        <v>5608593</v>
      </c>
      <c r="H18" s="134">
        <v>0</v>
      </c>
      <c r="I18" s="134">
        <v>0</v>
      </c>
      <c r="J18" s="134">
        <v>0</v>
      </c>
      <c r="K18" s="135" t="s">
        <v>575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</row>
    <row r="19" spans="1:18" x14ac:dyDescent="0.25">
      <c r="A19" s="131" t="s">
        <v>574</v>
      </c>
      <c r="B19" s="64">
        <v>0</v>
      </c>
      <c r="C19" s="64">
        <v>5608593</v>
      </c>
      <c r="D19" s="64">
        <v>0</v>
      </c>
      <c r="E19" s="64">
        <v>0</v>
      </c>
      <c r="F19" s="132">
        <v>0</v>
      </c>
      <c r="G19" s="132">
        <v>5608593</v>
      </c>
      <c r="H19" s="64">
        <v>0</v>
      </c>
      <c r="I19" s="64">
        <v>0</v>
      </c>
      <c r="J19" s="64">
        <v>0</v>
      </c>
      <c r="K19" s="131" t="s">
        <v>574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</row>
    <row r="20" spans="1:18" x14ac:dyDescent="0.25">
      <c r="A20" s="135" t="s">
        <v>573</v>
      </c>
      <c r="B20" s="134">
        <v>693249495</v>
      </c>
      <c r="C20" s="134">
        <v>305631980</v>
      </c>
      <c r="D20" s="134">
        <v>319256925</v>
      </c>
      <c r="E20" s="134">
        <v>319256925</v>
      </c>
      <c r="F20" s="136">
        <v>0</v>
      </c>
      <c r="G20" s="134">
        <v>1318138400</v>
      </c>
      <c r="H20" s="136">
        <v>0</v>
      </c>
      <c r="I20" s="136">
        <v>0</v>
      </c>
      <c r="J20" s="136">
        <v>0</v>
      </c>
      <c r="K20" s="135" t="s">
        <v>573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</row>
    <row r="21" spans="1:18" x14ac:dyDescent="0.25">
      <c r="A21" s="133" t="s">
        <v>572</v>
      </c>
      <c r="B21" s="21">
        <v>0</v>
      </c>
      <c r="C21" s="21">
        <v>0</v>
      </c>
      <c r="D21" s="21">
        <v>0</v>
      </c>
      <c r="E21" s="21">
        <v>0</v>
      </c>
      <c r="F21" s="101">
        <v>0</v>
      </c>
      <c r="G21" s="21">
        <v>0</v>
      </c>
      <c r="H21" s="101">
        <v>0</v>
      </c>
      <c r="I21" s="101">
        <v>0</v>
      </c>
      <c r="J21" s="101">
        <v>0</v>
      </c>
      <c r="K21" s="133" t="s">
        <v>572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</row>
    <row r="22" spans="1:18" x14ac:dyDescent="0.25">
      <c r="A22" s="131" t="s">
        <v>571</v>
      </c>
      <c r="B22" s="64">
        <v>0</v>
      </c>
      <c r="C22" s="64">
        <v>0</v>
      </c>
      <c r="D22" s="64">
        <v>0</v>
      </c>
      <c r="E22" s="64">
        <v>0</v>
      </c>
      <c r="F22" s="132">
        <v>0</v>
      </c>
      <c r="G22" s="64">
        <v>0</v>
      </c>
      <c r="H22" s="132">
        <v>0</v>
      </c>
      <c r="I22" s="132">
        <v>0</v>
      </c>
      <c r="J22" s="132">
        <v>0</v>
      </c>
      <c r="K22" s="131" t="s">
        <v>571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v>0</v>
      </c>
    </row>
    <row r="23" spans="1:18" x14ac:dyDescent="0.25">
      <c r="A23" s="135" t="s">
        <v>540</v>
      </c>
      <c r="B23" s="134">
        <v>2000000</v>
      </c>
      <c r="C23" s="134">
        <v>0</v>
      </c>
      <c r="D23" s="134">
        <v>0</v>
      </c>
      <c r="E23" s="134">
        <v>0</v>
      </c>
      <c r="F23" s="136">
        <v>0</v>
      </c>
      <c r="G23" s="134">
        <v>2000000</v>
      </c>
      <c r="H23" s="136">
        <v>0</v>
      </c>
      <c r="I23" s="136">
        <v>0</v>
      </c>
      <c r="J23" s="136">
        <v>0</v>
      </c>
      <c r="K23" s="135" t="s">
        <v>540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</row>
    <row r="24" spans="1:18" ht="22.5" x14ac:dyDescent="0.25">
      <c r="A24" s="129" t="s">
        <v>537</v>
      </c>
      <c r="B24" s="130">
        <v>36440900</v>
      </c>
      <c r="C24" s="128">
        <v>0</v>
      </c>
      <c r="D24" s="130">
        <v>21966627</v>
      </c>
      <c r="E24" s="130">
        <v>21966627</v>
      </c>
      <c r="F24" s="128">
        <v>0</v>
      </c>
      <c r="G24" s="130">
        <v>58407527</v>
      </c>
      <c r="H24" s="128">
        <v>0</v>
      </c>
      <c r="I24" s="128">
        <v>0</v>
      </c>
      <c r="J24" s="128">
        <v>0</v>
      </c>
      <c r="K24" s="129" t="s">
        <v>537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</row>
    <row r="25" spans="1:18" ht="22.5" x14ac:dyDescent="0.25">
      <c r="A25" s="123" t="s">
        <v>570</v>
      </c>
      <c r="B25" s="92">
        <v>0</v>
      </c>
      <c r="C25" s="92">
        <v>0</v>
      </c>
      <c r="D25" s="92">
        <v>0</v>
      </c>
      <c r="E25" s="1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123" t="s">
        <v>570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</row>
    <row r="26" spans="1:18" x14ac:dyDescent="0.25">
      <c r="A26" s="123" t="s">
        <v>569</v>
      </c>
      <c r="B26" s="92">
        <v>0</v>
      </c>
      <c r="C26" s="92">
        <v>0</v>
      </c>
      <c r="D26" s="92">
        <v>0</v>
      </c>
      <c r="E26" s="12">
        <v>202349734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123" t="s">
        <v>569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</row>
    <row r="27" spans="1:18" x14ac:dyDescent="0.25">
      <c r="A27" s="127" t="s">
        <v>155</v>
      </c>
      <c r="B27" s="12">
        <f t="shared" ref="B27:J27" si="6">B28+B31+B32+B33</f>
        <v>3329553484</v>
      </c>
      <c r="C27" s="12">
        <f t="shared" si="6"/>
        <v>358715428</v>
      </c>
      <c r="D27" s="12">
        <f t="shared" si="6"/>
        <v>123591656</v>
      </c>
      <c r="E27" s="12">
        <f t="shared" si="6"/>
        <v>123591656</v>
      </c>
      <c r="F27" s="92">
        <f t="shared" si="6"/>
        <v>0</v>
      </c>
      <c r="G27" s="12">
        <f t="shared" si="6"/>
        <v>58407527</v>
      </c>
      <c r="H27" s="12">
        <f t="shared" si="6"/>
        <v>1126094336</v>
      </c>
      <c r="I27" s="12">
        <f t="shared" si="6"/>
        <v>35646448</v>
      </c>
      <c r="J27" s="12">
        <f t="shared" si="6"/>
        <v>434477892</v>
      </c>
      <c r="K27" s="127" t="s">
        <v>155</v>
      </c>
      <c r="L27" s="12">
        <f t="shared" ref="L27:R27" si="7">L28+L31+L32+L33</f>
        <v>257012829</v>
      </c>
      <c r="M27" s="12">
        <f t="shared" si="7"/>
        <v>0</v>
      </c>
      <c r="N27" s="12">
        <f t="shared" si="7"/>
        <v>436647378</v>
      </c>
      <c r="O27" s="12">
        <f t="shared" si="7"/>
        <v>89736031</v>
      </c>
      <c r="P27" s="12">
        <f t="shared" si="7"/>
        <v>201273868</v>
      </c>
      <c r="Q27" s="12">
        <f t="shared" si="7"/>
        <v>819678936</v>
      </c>
      <c r="R27" s="12">
        <f t="shared" si="7"/>
        <v>352885323</v>
      </c>
    </row>
    <row r="28" spans="1:18" x14ac:dyDescent="0.25">
      <c r="A28" s="135" t="s">
        <v>564</v>
      </c>
      <c r="B28" s="134">
        <f t="shared" ref="B28:J28" si="8">B29+B30</f>
        <v>3293112584</v>
      </c>
      <c r="C28" s="134">
        <f t="shared" si="8"/>
        <v>358715428</v>
      </c>
      <c r="D28" s="134">
        <f t="shared" si="8"/>
        <v>101625029</v>
      </c>
      <c r="E28" s="134">
        <f t="shared" si="8"/>
        <v>101625029</v>
      </c>
      <c r="F28" s="136">
        <f t="shared" si="8"/>
        <v>0</v>
      </c>
      <c r="G28" s="136">
        <f t="shared" si="8"/>
        <v>0</v>
      </c>
      <c r="H28" s="134">
        <f t="shared" si="8"/>
        <v>1126094336</v>
      </c>
      <c r="I28" s="134">
        <f t="shared" si="8"/>
        <v>35646448</v>
      </c>
      <c r="J28" s="134">
        <f t="shared" si="8"/>
        <v>434477892</v>
      </c>
      <c r="K28" s="135" t="s">
        <v>564</v>
      </c>
      <c r="L28" s="134">
        <f t="shared" ref="L28:R28" si="9">L29+L30</f>
        <v>257012829</v>
      </c>
      <c r="M28" s="134">
        <f t="shared" si="9"/>
        <v>0</v>
      </c>
      <c r="N28" s="134">
        <f t="shared" si="9"/>
        <v>436647378</v>
      </c>
      <c r="O28" s="134">
        <f t="shared" si="9"/>
        <v>89736031</v>
      </c>
      <c r="P28" s="134">
        <f t="shared" si="9"/>
        <v>201273868</v>
      </c>
      <c r="Q28" s="134">
        <f t="shared" si="9"/>
        <v>819678936</v>
      </c>
      <c r="R28" s="134">
        <f t="shared" si="9"/>
        <v>352885323</v>
      </c>
    </row>
    <row r="29" spans="1:18" x14ac:dyDescent="0.25">
      <c r="A29" s="133" t="s">
        <v>568</v>
      </c>
      <c r="B29" s="21">
        <v>0</v>
      </c>
      <c r="C29" s="21">
        <v>0</v>
      </c>
      <c r="D29" s="21">
        <v>0</v>
      </c>
      <c r="E29" s="21">
        <v>0</v>
      </c>
      <c r="F29" s="101">
        <v>0</v>
      </c>
      <c r="G29" s="101">
        <v>0</v>
      </c>
      <c r="H29" s="21">
        <v>0</v>
      </c>
      <c r="I29" s="21">
        <v>0</v>
      </c>
      <c r="J29" s="21">
        <v>0</v>
      </c>
      <c r="K29" s="133" t="s">
        <v>568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</row>
    <row r="30" spans="1:18" x14ac:dyDescent="0.25">
      <c r="A30" s="131" t="s">
        <v>567</v>
      </c>
      <c r="B30" s="64">
        <v>3293112584</v>
      </c>
      <c r="C30" s="64">
        <v>358715428</v>
      </c>
      <c r="D30" s="64">
        <v>101625029</v>
      </c>
      <c r="E30" s="64">
        <v>101625029</v>
      </c>
      <c r="F30" s="132">
        <v>0</v>
      </c>
      <c r="G30" s="132">
        <v>0</v>
      </c>
      <c r="H30" s="64">
        <v>1126094336</v>
      </c>
      <c r="I30" s="64">
        <v>35646448</v>
      </c>
      <c r="J30" s="64">
        <v>434477892</v>
      </c>
      <c r="K30" s="131" t="s">
        <v>567</v>
      </c>
      <c r="L30" s="64">
        <v>257012829</v>
      </c>
      <c r="M30" s="64">
        <v>0</v>
      </c>
      <c r="N30" s="64">
        <v>436647378</v>
      </c>
      <c r="O30" s="64">
        <v>89736031</v>
      </c>
      <c r="P30" s="64">
        <v>201273868</v>
      </c>
      <c r="Q30" s="64">
        <v>819678936</v>
      </c>
      <c r="R30" s="64">
        <v>352885323</v>
      </c>
    </row>
    <row r="31" spans="1:18" x14ac:dyDescent="0.25">
      <c r="A31" s="125" t="s">
        <v>563</v>
      </c>
      <c r="B31" s="3">
        <v>0</v>
      </c>
      <c r="C31" s="3">
        <v>0</v>
      </c>
      <c r="D31" s="3">
        <v>0</v>
      </c>
      <c r="E31" s="3">
        <v>0</v>
      </c>
      <c r="F31" s="124">
        <v>0</v>
      </c>
      <c r="G31" s="3">
        <v>0</v>
      </c>
      <c r="H31" s="124">
        <v>0</v>
      </c>
      <c r="I31" s="124">
        <v>0</v>
      </c>
      <c r="J31" s="124">
        <v>0</v>
      </c>
      <c r="K31" s="125" t="s">
        <v>563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</row>
    <row r="32" spans="1:18" ht="22.5" x14ac:dyDescent="0.25">
      <c r="A32" s="129" t="s">
        <v>508</v>
      </c>
      <c r="B32" s="130">
        <v>36440900</v>
      </c>
      <c r="C32" s="130">
        <v>0</v>
      </c>
      <c r="D32" s="130">
        <v>21966627</v>
      </c>
      <c r="E32" s="130">
        <v>21966627</v>
      </c>
      <c r="F32" s="128">
        <v>0</v>
      </c>
      <c r="G32" s="130">
        <v>58407527</v>
      </c>
      <c r="H32" s="128">
        <v>0</v>
      </c>
      <c r="I32" s="128">
        <v>0</v>
      </c>
      <c r="J32" s="128">
        <v>0</v>
      </c>
      <c r="K32" s="129" t="s">
        <v>508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</row>
    <row r="33" spans="1:18" ht="22.5" x14ac:dyDescent="0.25">
      <c r="A33" s="123" t="s">
        <v>566</v>
      </c>
      <c r="B33" s="92">
        <v>0</v>
      </c>
      <c r="C33" s="92">
        <v>0</v>
      </c>
      <c r="D33" s="92">
        <v>0</v>
      </c>
      <c r="E33" s="1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123" t="s">
        <v>566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</row>
    <row r="34" spans="1:18" x14ac:dyDescent="0.25">
      <c r="A34" s="127" t="s">
        <v>565</v>
      </c>
      <c r="B34" s="12">
        <f t="shared" ref="B34:J34" si="10">B35+B36+B37</f>
        <v>3329553484</v>
      </c>
      <c r="C34" s="12">
        <f t="shared" si="10"/>
        <v>133491555</v>
      </c>
      <c r="D34" s="12">
        <f t="shared" si="10"/>
        <v>312772683</v>
      </c>
      <c r="E34" s="12">
        <f t="shared" si="10"/>
        <v>348815529</v>
      </c>
      <c r="F34" s="108">
        <f t="shared" si="10"/>
        <v>0</v>
      </c>
      <c r="G34" s="12">
        <f t="shared" si="10"/>
        <v>656786508</v>
      </c>
      <c r="H34" s="12">
        <f t="shared" si="10"/>
        <v>2491728371</v>
      </c>
      <c r="I34" s="12">
        <f t="shared" si="10"/>
        <v>76364651</v>
      </c>
      <c r="J34" s="12">
        <f t="shared" si="10"/>
        <v>49500000</v>
      </c>
      <c r="K34" s="127" t="s">
        <v>565</v>
      </c>
      <c r="L34" s="12">
        <f t="shared" ref="L34:R34" si="11">L35+L36+L37</f>
        <v>32717422</v>
      </c>
      <c r="M34" s="12">
        <f t="shared" si="11"/>
        <v>0</v>
      </c>
      <c r="N34" s="12">
        <f t="shared" si="11"/>
        <v>243841323</v>
      </c>
      <c r="O34" s="12">
        <f t="shared" si="11"/>
        <v>7159905</v>
      </c>
      <c r="P34" s="12">
        <f t="shared" si="11"/>
        <v>18222717</v>
      </c>
      <c r="Q34" s="12">
        <f t="shared" si="11"/>
        <v>175677804</v>
      </c>
      <c r="R34" s="12">
        <f t="shared" si="11"/>
        <v>23819021</v>
      </c>
    </row>
    <row r="35" spans="1:18" x14ac:dyDescent="0.25">
      <c r="A35" s="125" t="s">
        <v>564</v>
      </c>
      <c r="B35" s="3">
        <v>3276856587</v>
      </c>
      <c r="C35" s="3">
        <v>93991555</v>
      </c>
      <c r="D35" s="3">
        <v>352272683</v>
      </c>
      <c r="E35" s="3">
        <v>352272683</v>
      </c>
      <c r="F35" s="126">
        <v>0</v>
      </c>
      <c r="G35" s="126">
        <v>604089611</v>
      </c>
      <c r="H35" s="3">
        <v>2491728371</v>
      </c>
      <c r="I35" s="3">
        <v>76364651</v>
      </c>
      <c r="J35" s="3">
        <v>49500000</v>
      </c>
      <c r="K35" s="125" t="s">
        <v>564</v>
      </c>
      <c r="L35" s="3">
        <v>32717422</v>
      </c>
      <c r="M35" s="3">
        <v>0</v>
      </c>
      <c r="N35" s="3">
        <v>243841323</v>
      </c>
      <c r="O35" s="3">
        <v>7159905</v>
      </c>
      <c r="P35" s="3">
        <v>18222717</v>
      </c>
      <c r="Q35" s="3">
        <v>175677804</v>
      </c>
      <c r="R35" s="3">
        <v>23819021</v>
      </c>
    </row>
    <row r="36" spans="1:18" x14ac:dyDescent="0.25">
      <c r="A36" s="125" t="s">
        <v>563</v>
      </c>
      <c r="B36" s="3">
        <v>52696897</v>
      </c>
      <c r="C36" s="3">
        <v>39500000</v>
      </c>
      <c r="D36" s="3">
        <v>-39500000</v>
      </c>
      <c r="E36" s="3">
        <v>-39500000</v>
      </c>
      <c r="F36" s="126">
        <v>0</v>
      </c>
      <c r="G36" s="3">
        <v>52696897</v>
      </c>
      <c r="H36" s="126">
        <v>0</v>
      </c>
      <c r="I36" s="126">
        <v>0</v>
      </c>
      <c r="J36" s="126">
        <v>0</v>
      </c>
      <c r="K36" s="125" t="s">
        <v>563</v>
      </c>
      <c r="L36" s="124">
        <v>0</v>
      </c>
      <c r="M36" s="124">
        <v>0</v>
      </c>
      <c r="N36" s="124">
        <v>0</v>
      </c>
      <c r="O36" s="124">
        <v>0</v>
      </c>
      <c r="P36" s="124">
        <v>0</v>
      </c>
      <c r="Q36" s="124">
        <v>0</v>
      </c>
      <c r="R36" s="124">
        <v>0</v>
      </c>
    </row>
    <row r="37" spans="1:18" ht="22.5" x14ac:dyDescent="0.25">
      <c r="A37" s="123" t="s">
        <v>562</v>
      </c>
      <c r="B37" s="108">
        <v>0</v>
      </c>
      <c r="C37" s="108">
        <v>0</v>
      </c>
      <c r="D37" s="108">
        <v>0</v>
      </c>
      <c r="E37" s="12">
        <v>36042846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23" t="s">
        <v>562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</row>
    <row r="38" spans="1:18" ht="9" customHeight="1" x14ac:dyDescent="0.25">
      <c r="A38" s="266" t="s">
        <v>724</v>
      </c>
      <c r="B38" s="267"/>
      <c r="C38" s="267"/>
      <c r="D38" s="267"/>
      <c r="E38" s="267"/>
      <c r="F38" s="267"/>
      <c r="G38" s="267"/>
      <c r="H38" s="267"/>
      <c r="I38" s="267"/>
      <c r="J38" s="267"/>
    </row>
    <row r="39" spans="1:18" ht="9" customHeight="1" x14ac:dyDescent="0.25">
      <c r="A39" s="268" t="s">
        <v>725</v>
      </c>
      <c r="B39" s="269"/>
      <c r="C39" s="269"/>
      <c r="D39" s="269"/>
      <c r="E39" s="269"/>
      <c r="F39" s="269"/>
      <c r="G39" s="269"/>
      <c r="H39" s="269"/>
      <c r="I39" s="269"/>
      <c r="J39" s="269"/>
    </row>
  </sheetData>
  <mergeCells count="6">
    <mergeCell ref="A39:J39"/>
    <mergeCell ref="A1:I1"/>
    <mergeCell ref="A2:I2"/>
    <mergeCell ref="K1:Q1"/>
    <mergeCell ref="K2:Q2"/>
    <mergeCell ref="A38:J38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0" firstPageNumber="7" orientation="landscape" useFirstPageNumber="1" r:id="rId1"/>
  <headerFooter>
    <oddFooter>&amp;CPage &amp;P</oddFooter>
  </headerFooter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opLeftCell="A10" workbookViewId="0">
      <selection activeCell="H17" sqref="H17"/>
    </sheetView>
  </sheetViews>
  <sheetFormatPr baseColWidth="10" defaultRowHeight="11.25" x14ac:dyDescent="0.25"/>
  <cols>
    <col min="1" max="2" width="30.7109375" style="1" customWidth="1"/>
    <col min="3" max="6" width="15.7109375" style="1" customWidth="1"/>
    <col min="7" max="16384" width="11.42578125" style="1"/>
  </cols>
  <sheetData>
    <row r="1" spans="1:6" ht="12.75" x14ac:dyDescent="0.25">
      <c r="A1" s="242" t="s">
        <v>478</v>
      </c>
      <c r="B1" s="224"/>
      <c r="C1" s="224"/>
      <c r="D1" s="224"/>
      <c r="E1" s="224"/>
      <c r="F1" s="32" t="s">
        <v>315</v>
      </c>
    </row>
    <row r="2" spans="1:6" ht="12.75" x14ac:dyDescent="0.25">
      <c r="A2" s="242" t="s">
        <v>561</v>
      </c>
      <c r="B2" s="224"/>
      <c r="C2" s="224"/>
      <c r="D2" s="224"/>
      <c r="E2" s="224"/>
      <c r="F2" s="32" t="s">
        <v>560</v>
      </c>
    </row>
    <row r="3" spans="1:6" ht="12.75" x14ac:dyDescent="0.25">
      <c r="A3" s="270"/>
      <c r="B3" s="271"/>
      <c r="C3" s="271"/>
      <c r="D3" s="271"/>
      <c r="E3" s="271"/>
      <c r="F3" s="271"/>
    </row>
    <row r="4" spans="1:6" ht="12.75" x14ac:dyDescent="0.25">
      <c r="A4" s="252" t="s">
        <v>559</v>
      </c>
      <c r="B4" s="271"/>
      <c r="C4" s="271"/>
      <c r="D4" s="271"/>
      <c r="E4" s="271"/>
      <c r="F4" s="271"/>
    </row>
    <row r="5" spans="1:6" ht="12.75" x14ac:dyDescent="0.25">
      <c r="A5" s="252" t="s">
        <v>558</v>
      </c>
      <c r="B5" s="271"/>
      <c r="C5" s="271"/>
      <c r="D5" s="271"/>
      <c r="E5" s="271"/>
      <c r="F5" s="271"/>
    </row>
    <row r="6" spans="1:6" ht="12.75" x14ac:dyDescent="0.25">
      <c r="A6" s="242" t="s">
        <v>529</v>
      </c>
      <c r="B6" s="224"/>
      <c r="C6" s="243" t="s">
        <v>79</v>
      </c>
      <c r="D6" s="224"/>
      <c r="E6" s="243" t="s">
        <v>77</v>
      </c>
      <c r="F6" s="224"/>
    </row>
    <row r="7" spans="1:6" ht="12.75" x14ac:dyDescent="0.25">
      <c r="A7" s="272" t="s">
        <v>557</v>
      </c>
      <c r="B7" s="273"/>
      <c r="C7" s="274">
        <f>SUM(C8:C17)</f>
        <v>1732575851</v>
      </c>
      <c r="D7" s="275"/>
      <c r="E7" s="274">
        <f>SUM(E8:E17)</f>
        <v>5608593</v>
      </c>
      <c r="F7" s="275"/>
    </row>
    <row r="8" spans="1:6" ht="12.75" x14ac:dyDescent="0.25">
      <c r="A8" s="276" t="s">
        <v>556</v>
      </c>
      <c r="B8" s="277"/>
      <c r="C8" s="237">
        <v>114459063</v>
      </c>
      <c r="D8" s="278"/>
      <c r="E8" s="237">
        <v>5608593</v>
      </c>
      <c r="F8" s="278"/>
    </row>
    <row r="9" spans="1:6" ht="12.75" x14ac:dyDescent="0.25">
      <c r="A9" s="276" t="s">
        <v>555</v>
      </c>
      <c r="B9" s="277"/>
      <c r="C9" s="237">
        <v>2130000</v>
      </c>
      <c r="D9" s="278"/>
      <c r="E9" s="237">
        <v>0</v>
      </c>
      <c r="F9" s="278"/>
    </row>
    <row r="10" spans="1:6" ht="12.75" x14ac:dyDescent="0.25">
      <c r="A10" s="276" t="s">
        <v>554</v>
      </c>
      <c r="B10" s="277"/>
      <c r="C10" s="237">
        <v>731322</v>
      </c>
      <c r="D10" s="278"/>
      <c r="E10" s="237">
        <v>0</v>
      </c>
      <c r="F10" s="278"/>
    </row>
    <row r="11" spans="1:6" ht="12.75" x14ac:dyDescent="0.25">
      <c r="A11" s="276" t="s">
        <v>553</v>
      </c>
      <c r="B11" s="277"/>
      <c r="C11" s="237">
        <v>722180064</v>
      </c>
      <c r="D11" s="278"/>
      <c r="E11" s="237">
        <v>0</v>
      </c>
      <c r="F11" s="278"/>
    </row>
    <row r="12" spans="1:6" ht="12.75" x14ac:dyDescent="0.25">
      <c r="A12" s="276" t="s">
        <v>552</v>
      </c>
      <c r="B12" s="277"/>
      <c r="C12" s="237"/>
      <c r="D12" s="278"/>
      <c r="E12" s="237"/>
      <c r="F12" s="278"/>
    </row>
    <row r="13" spans="1:6" ht="12.75" x14ac:dyDescent="0.25">
      <c r="A13" s="276" t="s">
        <v>551</v>
      </c>
      <c r="B13" s="277"/>
      <c r="C13" s="237"/>
      <c r="D13" s="278"/>
      <c r="E13" s="237"/>
      <c r="F13" s="278"/>
    </row>
    <row r="14" spans="1:6" ht="12.75" x14ac:dyDescent="0.25">
      <c r="A14" s="276" t="s">
        <v>550</v>
      </c>
      <c r="B14" s="277"/>
      <c r="C14" s="237">
        <v>46989</v>
      </c>
      <c r="D14" s="278"/>
      <c r="E14" s="237">
        <v>0</v>
      </c>
      <c r="F14" s="278"/>
    </row>
    <row r="15" spans="1:6" ht="12.75" x14ac:dyDescent="0.25">
      <c r="A15" s="276" t="s">
        <v>549</v>
      </c>
      <c r="B15" s="277"/>
      <c r="C15" s="237">
        <v>585366802</v>
      </c>
      <c r="D15" s="278"/>
      <c r="E15" s="237">
        <v>0</v>
      </c>
      <c r="F15" s="278"/>
    </row>
    <row r="16" spans="1:6" ht="12.75" x14ac:dyDescent="0.25">
      <c r="A16" s="276" t="s">
        <v>548</v>
      </c>
      <c r="B16" s="277"/>
      <c r="C16" s="237">
        <v>298025141</v>
      </c>
      <c r="D16" s="278"/>
      <c r="E16" s="237">
        <v>0</v>
      </c>
      <c r="F16" s="278"/>
    </row>
    <row r="17" spans="1:6" ht="12.75" x14ac:dyDescent="0.25">
      <c r="A17" s="276" t="s">
        <v>547</v>
      </c>
      <c r="B17" s="277"/>
      <c r="C17" s="237">
        <v>9636470</v>
      </c>
      <c r="D17" s="278"/>
      <c r="E17" s="237">
        <v>0</v>
      </c>
      <c r="F17" s="278"/>
    </row>
    <row r="18" spans="1:6" ht="12.75" x14ac:dyDescent="0.25">
      <c r="A18" s="279" t="s">
        <v>546</v>
      </c>
      <c r="B18" s="280"/>
      <c r="C18" s="281">
        <f>SUM(C19:C22)</f>
        <v>4250000</v>
      </c>
      <c r="D18" s="282"/>
      <c r="E18" s="281">
        <f>SUM(E19:E22)</f>
        <v>1468459997</v>
      </c>
      <c r="F18" s="282"/>
    </row>
    <row r="19" spans="1:6" ht="12.75" x14ac:dyDescent="0.25">
      <c r="A19" s="276" t="s">
        <v>545</v>
      </c>
      <c r="B19" s="277"/>
      <c r="C19" s="237"/>
      <c r="D19" s="278"/>
      <c r="E19" s="237"/>
      <c r="F19" s="278"/>
    </row>
    <row r="20" spans="1:6" ht="12.75" x14ac:dyDescent="0.25">
      <c r="A20" s="276" t="s">
        <v>544</v>
      </c>
      <c r="B20" s="277"/>
      <c r="C20" s="237">
        <v>0</v>
      </c>
      <c r="D20" s="278"/>
      <c r="E20" s="237">
        <v>1468459997</v>
      </c>
      <c r="F20" s="278"/>
    </row>
    <row r="21" spans="1:6" ht="12.75" x14ac:dyDescent="0.25">
      <c r="A21" s="276" t="s">
        <v>543</v>
      </c>
      <c r="B21" s="277"/>
      <c r="C21" s="237">
        <v>4250000</v>
      </c>
      <c r="D21" s="278"/>
      <c r="E21" s="237">
        <v>0</v>
      </c>
      <c r="F21" s="278"/>
    </row>
    <row r="22" spans="1:6" ht="12.75" x14ac:dyDescent="0.25">
      <c r="A22" s="276" t="s">
        <v>542</v>
      </c>
      <c r="B22" s="277"/>
      <c r="C22" s="237"/>
      <c r="D22" s="278"/>
      <c r="E22" s="237"/>
      <c r="F22" s="278"/>
    </row>
    <row r="23" spans="1:6" ht="12.75" x14ac:dyDescent="0.25">
      <c r="A23" s="279" t="s">
        <v>541</v>
      </c>
      <c r="B23" s="280"/>
      <c r="C23" s="281">
        <v>0</v>
      </c>
      <c r="D23" s="282"/>
      <c r="E23" s="281">
        <v>2000000</v>
      </c>
      <c r="F23" s="282"/>
    </row>
    <row r="24" spans="1:6" ht="12.75" x14ac:dyDescent="0.25">
      <c r="A24" s="283" t="s">
        <v>540</v>
      </c>
      <c r="B24" s="284"/>
      <c r="C24" s="285">
        <v>0</v>
      </c>
      <c r="D24" s="286"/>
      <c r="E24" s="233">
        <v>2000000</v>
      </c>
      <c r="F24" s="287"/>
    </row>
    <row r="25" spans="1:6" ht="12.75" x14ac:dyDescent="0.25">
      <c r="A25" s="244" t="s">
        <v>93</v>
      </c>
      <c r="B25" s="226"/>
      <c r="C25" s="288">
        <f>C$7+C$18+C$23</f>
        <v>1736825851</v>
      </c>
      <c r="D25" s="289"/>
      <c r="E25" s="290">
        <f>E$7+E$18+E$23</f>
        <v>1476068590</v>
      </c>
      <c r="F25" s="289"/>
    </row>
    <row r="26" spans="1:6" ht="12.75" x14ac:dyDescent="0.25">
      <c r="A26" s="270"/>
      <c r="B26" s="271"/>
      <c r="C26" s="271"/>
      <c r="D26" s="271"/>
      <c r="E26" s="271"/>
      <c r="F26" s="271"/>
    </row>
    <row r="27" spans="1:6" ht="12.75" x14ac:dyDescent="0.25">
      <c r="A27" s="252" t="s">
        <v>510</v>
      </c>
      <c r="B27" s="271"/>
      <c r="C27" s="271"/>
      <c r="D27" s="271"/>
      <c r="E27" s="271"/>
      <c r="F27" s="271"/>
    </row>
    <row r="28" spans="1:6" ht="12.75" x14ac:dyDescent="0.25">
      <c r="A28" s="291" t="s">
        <v>539</v>
      </c>
      <c r="B28" s="292"/>
      <c r="C28" s="293"/>
      <c r="D28" s="294"/>
      <c r="E28" s="293"/>
      <c r="F28" s="294"/>
    </row>
    <row r="29" spans="1:6" ht="12.75" x14ac:dyDescent="0.25">
      <c r="A29" s="297" t="s">
        <v>538</v>
      </c>
      <c r="B29" s="298"/>
      <c r="C29" s="299">
        <v>0</v>
      </c>
      <c r="D29" s="300"/>
      <c r="E29" s="299">
        <v>0</v>
      </c>
      <c r="F29" s="300"/>
    </row>
    <row r="30" spans="1:6" ht="12.75" x14ac:dyDescent="0.25">
      <c r="A30" s="301" t="s">
        <v>537</v>
      </c>
      <c r="B30" s="302"/>
      <c r="C30" s="303">
        <v>0</v>
      </c>
      <c r="D30" s="304"/>
      <c r="E30" s="305">
        <v>58407527</v>
      </c>
      <c r="F30" s="306"/>
    </row>
    <row r="31" spans="1:6" ht="12.75" x14ac:dyDescent="0.25">
      <c r="A31" s="244" t="s">
        <v>93</v>
      </c>
      <c r="B31" s="226"/>
      <c r="C31" s="313">
        <f>SUM(C28:C30)</f>
        <v>0</v>
      </c>
      <c r="D31" s="289"/>
      <c r="E31" s="314">
        <f>SUM(E28:E30)</f>
        <v>58407527</v>
      </c>
      <c r="F31" s="289"/>
    </row>
    <row r="32" spans="1:6" ht="12.75" x14ac:dyDescent="0.25">
      <c r="A32" s="309"/>
      <c r="B32" s="310"/>
      <c r="C32" s="295"/>
      <c r="D32" s="296"/>
      <c r="E32" s="295"/>
      <c r="F32" s="296"/>
    </row>
    <row r="33" spans="1:6" ht="12.75" x14ac:dyDescent="0.25">
      <c r="A33" s="311" t="s">
        <v>536</v>
      </c>
      <c r="B33" s="312"/>
      <c r="C33" s="312"/>
      <c r="D33" s="312"/>
      <c r="E33" s="307">
        <f xml:space="preserve"> E30+E29-C29</f>
        <v>58407527</v>
      </c>
      <c r="F33" s="308"/>
    </row>
    <row r="34" spans="1:6" ht="12.75" x14ac:dyDescent="0.25">
      <c r="A34" s="309"/>
      <c r="B34" s="310"/>
      <c r="C34" s="295"/>
      <c r="D34" s="296"/>
      <c r="E34" s="295"/>
      <c r="F34" s="296"/>
    </row>
    <row r="35" spans="1:6" ht="12.75" x14ac:dyDescent="0.25">
      <c r="A35" s="244" t="s">
        <v>535</v>
      </c>
      <c r="B35" s="226"/>
      <c r="C35" s="315">
        <v>0</v>
      </c>
      <c r="D35" s="289"/>
      <c r="E35" s="316">
        <v>202349734</v>
      </c>
      <c r="F35" s="289"/>
    </row>
    <row r="36" spans="1:6" ht="12.75" x14ac:dyDescent="0.25">
      <c r="A36" s="244" t="s">
        <v>534</v>
      </c>
      <c r="B36" s="226"/>
      <c r="C36" s="317">
        <v>0</v>
      </c>
      <c r="D36" s="318"/>
      <c r="E36" s="319">
        <v>0</v>
      </c>
      <c r="F36" s="289"/>
    </row>
    <row r="37" spans="1:6" ht="12.75" x14ac:dyDescent="0.25">
      <c r="A37" s="309"/>
      <c r="B37" s="310"/>
      <c r="C37" s="295"/>
      <c r="D37" s="296"/>
      <c r="E37" s="295"/>
      <c r="F37" s="296"/>
    </row>
    <row r="38" spans="1:6" ht="12.75" x14ac:dyDescent="0.25">
      <c r="A38" s="244" t="s">
        <v>505</v>
      </c>
      <c r="B38" s="226"/>
      <c r="C38" s="320">
        <f>C35+C31+C25</f>
        <v>1736825851</v>
      </c>
      <c r="D38" s="289"/>
      <c r="E38" s="321">
        <f>E35+E31+E25+E36</f>
        <v>1736825851</v>
      </c>
      <c r="F38" s="289"/>
    </row>
    <row r="39" spans="1:6" x14ac:dyDescent="0.25">
      <c r="C39" s="88"/>
      <c r="D39" s="88"/>
      <c r="E39" s="88"/>
      <c r="F39" s="88"/>
    </row>
    <row r="40" spans="1:6" x14ac:dyDescent="0.25">
      <c r="C40" s="88"/>
      <c r="D40" s="88"/>
      <c r="E40" s="88"/>
      <c r="F40" s="88"/>
    </row>
  </sheetData>
  <mergeCells count="99">
    <mergeCell ref="A37:B37"/>
    <mergeCell ref="C37:D37"/>
    <mergeCell ref="E37:F37"/>
    <mergeCell ref="A38:B38"/>
    <mergeCell ref="C38:D38"/>
    <mergeCell ref="E38:F38"/>
    <mergeCell ref="A35:B35"/>
    <mergeCell ref="C35:D35"/>
    <mergeCell ref="E35:F35"/>
    <mergeCell ref="A36:B36"/>
    <mergeCell ref="C36:D36"/>
    <mergeCell ref="E36:F36"/>
    <mergeCell ref="E33:F33"/>
    <mergeCell ref="A34:B34"/>
    <mergeCell ref="C34:D34"/>
    <mergeCell ref="E34:F34"/>
    <mergeCell ref="A33:D33"/>
    <mergeCell ref="E32:F32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A26:F26"/>
    <mergeCell ref="A27:F27"/>
    <mergeCell ref="A28:B28"/>
    <mergeCell ref="C28:D28"/>
    <mergeCell ref="E28:F28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6:B6"/>
    <mergeCell ref="C6:D6"/>
    <mergeCell ref="E6:F6"/>
    <mergeCell ref="A7:B7"/>
    <mergeCell ref="C7:D7"/>
    <mergeCell ref="E7:F7"/>
    <mergeCell ref="A1:E1"/>
    <mergeCell ref="A2:E2"/>
    <mergeCell ref="A3:F3"/>
    <mergeCell ref="A4:F4"/>
    <mergeCell ref="A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9" orientation="landscape" useFirstPageNumber="1" r:id="rId1"/>
  <headerFoot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activeCell="C12" sqref="C12:D12"/>
    </sheetView>
  </sheetViews>
  <sheetFormatPr baseColWidth="10" defaultRowHeight="11.25" x14ac:dyDescent="0.25"/>
  <cols>
    <col min="1" max="2" width="30.7109375" style="1" customWidth="1"/>
    <col min="3" max="6" width="15.7109375" style="1" customWidth="1"/>
    <col min="7" max="16384" width="11.42578125" style="1"/>
  </cols>
  <sheetData>
    <row r="1" spans="1:6" ht="12.75" x14ac:dyDescent="0.25">
      <c r="A1" s="242" t="s">
        <v>478</v>
      </c>
      <c r="B1" s="224"/>
      <c r="C1" s="224"/>
      <c r="D1" s="224"/>
      <c r="E1" s="224"/>
      <c r="F1" s="32" t="s">
        <v>315</v>
      </c>
    </row>
    <row r="2" spans="1:6" ht="12.75" x14ac:dyDescent="0.25">
      <c r="A2" s="242" t="s">
        <v>533</v>
      </c>
      <c r="B2" s="224"/>
      <c r="C2" s="224"/>
      <c r="D2" s="224"/>
      <c r="E2" s="224"/>
      <c r="F2" s="32" t="s">
        <v>532</v>
      </c>
    </row>
    <row r="3" spans="1:6" ht="12.75" x14ac:dyDescent="0.25">
      <c r="A3" s="270"/>
      <c r="B3" s="271"/>
      <c r="C3" s="271"/>
      <c r="D3" s="271"/>
      <c r="E3" s="271"/>
      <c r="F3" s="271"/>
    </row>
    <row r="4" spans="1:6" ht="12.75" x14ac:dyDescent="0.25">
      <c r="A4" s="252" t="s">
        <v>531</v>
      </c>
      <c r="B4" s="271"/>
      <c r="C4" s="271"/>
      <c r="D4" s="271"/>
      <c r="E4" s="271"/>
      <c r="F4" s="271"/>
    </row>
    <row r="5" spans="1:6" ht="12.75" x14ac:dyDescent="0.25">
      <c r="A5" s="252" t="s">
        <v>530</v>
      </c>
      <c r="B5" s="271"/>
      <c r="C5" s="271"/>
      <c r="D5" s="271"/>
      <c r="E5" s="271"/>
      <c r="F5" s="271"/>
    </row>
    <row r="6" spans="1:6" ht="12.75" x14ac:dyDescent="0.25">
      <c r="A6" s="242" t="s">
        <v>529</v>
      </c>
      <c r="B6" s="224"/>
      <c r="C6" s="243" t="s">
        <v>79</v>
      </c>
      <c r="D6" s="224"/>
      <c r="E6" s="243" t="s">
        <v>77</v>
      </c>
      <c r="F6" s="224"/>
    </row>
    <row r="7" spans="1:6" ht="12.75" x14ac:dyDescent="0.25">
      <c r="A7" s="272" t="s">
        <v>528</v>
      </c>
      <c r="B7" s="273"/>
      <c r="C7" s="274">
        <f>SUM(C8:C17)</f>
        <v>3753453041</v>
      </c>
      <c r="D7" s="275"/>
      <c r="E7" s="274">
        <f>SUM(E8:E17)</f>
        <v>3723120825</v>
      </c>
      <c r="F7" s="275"/>
    </row>
    <row r="8" spans="1:6" ht="12.75" x14ac:dyDescent="0.25">
      <c r="A8" s="276" t="s">
        <v>527</v>
      </c>
      <c r="B8" s="277"/>
      <c r="C8" s="237">
        <v>1126094336</v>
      </c>
      <c r="D8" s="278"/>
      <c r="E8" s="237">
        <v>3095817982</v>
      </c>
      <c r="F8" s="278"/>
    </row>
    <row r="9" spans="1:6" ht="12.75" x14ac:dyDescent="0.25">
      <c r="A9" s="276" t="s">
        <v>526</v>
      </c>
      <c r="B9" s="277"/>
      <c r="C9" s="237">
        <v>35646448</v>
      </c>
      <c r="D9" s="278"/>
      <c r="E9" s="237">
        <v>76364651</v>
      </c>
      <c r="F9" s="278"/>
    </row>
    <row r="10" spans="1:6" ht="12.75" x14ac:dyDescent="0.25">
      <c r="A10" s="276" t="s">
        <v>525</v>
      </c>
      <c r="B10" s="277"/>
      <c r="C10" s="237">
        <v>434477892</v>
      </c>
      <c r="D10" s="278"/>
      <c r="E10" s="237">
        <v>49500000</v>
      </c>
      <c r="F10" s="278"/>
    </row>
    <row r="11" spans="1:6" ht="12.75" x14ac:dyDescent="0.25">
      <c r="A11" s="276" t="s">
        <v>524</v>
      </c>
      <c r="B11" s="277"/>
      <c r="C11" s="237">
        <v>257012829</v>
      </c>
      <c r="D11" s="278"/>
      <c r="E11" s="237">
        <v>32717422</v>
      </c>
      <c r="F11" s="278"/>
    </row>
    <row r="12" spans="1:6" ht="12.75" x14ac:dyDescent="0.25">
      <c r="A12" s="276" t="s">
        <v>523</v>
      </c>
      <c r="B12" s="277"/>
      <c r="C12" s="237"/>
      <c r="D12" s="278"/>
      <c r="E12" s="237"/>
      <c r="F12" s="278"/>
    </row>
    <row r="13" spans="1:6" ht="12.75" x14ac:dyDescent="0.25">
      <c r="A13" s="276" t="s">
        <v>522</v>
      </c>
      <c r="B13" s="277"/>
      <c r="C13" s="237">
        <v>436647378</v>
      </c>
      <c r="D13" s="278"/>
      <c r="E13" s="237">
        <v>243841323</v>
      </c>
      <c r="F13" s="278"/>
    </row>
    <row r="14" spans="1:6" ht="12.75" x14ac:dyDescent="0.25">
      <c r="A14" s="276" t="s">
        <v>521</v>
      </c>
      <c r="B14" s="277"/>
      <c r="C14" s="237">
        <v>89736031</v>
      </c>
      <c r="D14" s="278"/>
      <c r="E14" s="237">
        <v>7159905</v>
      </c>
      <c r="F14" s="278"/>
    </row>
    <row r="15" spans="1:6" ht="12.75" x14ac:dyDescent="0.25">
      <c r="A15" s="276" t="s">
        <v>520</v>
      </c>
      <c r="B15" s="277"/>
      <c r="C15" s="237">
        <v>201273868</v>
      </c>
      <c r="D15" s="278"/>
      <c r="E15" s="237">
        <v>18222717</v>
      </c>
      <c r="F15" s="278"/>
    </row>
    <row r="16" spans="1:6" ht="12.75" x14ac:dyDescent="0.25">
      <c r="A16" s="276" t="s">
        <v>519</v>
      </c>
      <c r="B16" s="277"/>
      <c r="C16" s="237">
        <v>819678936</v>
      </c>
      <c r="D16" s="278"/>
      <c r="E16" s="237">
        <v>175677804</v>
      </c>
      <c r="F16" s="278"/>
    </row>
    <row r="17" spans="1:6" ht="12.75" x14ac:dyDescent="0.25">
      <c r="A17" s="276" t="s">
        <v>518</v>
      </c>
      <c r="B17" s="277"/>
      <c r="C17" s="237">
        <v>352885323</v>
      </c>
      <c r="D17" s="278"/>
      <c r="E17" s="237">
        <v>23819021</v>
      </c>
      <c r="F17" s="278"/>
    </row>
    <row r="18" spans="1:6" ht="12.75" x14ac:dyDescent="0.25">
      <c r="A18" s="279" t="s">
        <v>517</v>
      </c>
      <c r="B18" s="280"/>
      <c r="C18" s="281">
        <f>SUM(C19:C24)</f>
        <v>0</v>
      </c>
      <c r="D18" s="282"/>
      <c r="E18" s="281">
        <f>SUM(E19:E24)</f>
        <v>52696897</v>
      </c>
      <c r="F18" s="282"/>
    </row>
    <row r="19" spans="1:6" ht="12.75" x14ac:dyDescent="0.25">
      <c r="A19" s="276" t="s">
        <v>516</v>
      </c>
      <c r="B19" s="277"/>
      <c r="C19" s="237"/>
      <c r="D19" s="278"/>
      <c r="E19" s="237"/>
      <c r="F19" s="278"/>
    </row>
    <row r="20" spans="1:6" ht="12.75" x14ac:dyDescent="0.25">
      <c r="A20" s="276" t="s">
        <v>515</v>
      </c>
      <c r="B20" s="277"/>
      <c r="C20" s="237"/>
      <c r="D20" s="278"/>
      <c r="E20" s="237"/>
      <c r="F20" s="278"/>
    </row>
    <row r="21" spans="1:6" ht="12.75" x14ac:dyDescent="0.25">
      <c r="A21" s="276" t="s">
        <v>514</v>
      </c>
      <c r="B21" s="277"/>
      <c r="C21" s="237">
        <v>0</v>
      </c>
      <c r="D21" s="278"/>
      <c r="E21" s="237">
        <v>52696897</v>
      </c>
      <c r="F21" s="278"/>
    </row>
    <row r="22" spans="1:6" ht="12.75" x14ac:dyDescent="0.25">
      <c r="A22" s="276" t="s">
        <v>513</v>
      </c>
      <c r="B22" s="277"/>
      <c r="C22" s="237"/>
      <c r="D22" s="278"/>
      <c r="E22" s="237"/>
      <c r="F22" s="278"/>
    </row>
    <row r="23" spans="1:6" ht="12.75" x14ac:dyDescent="0.25">
      <c r="A23" s="276" t="s">
        <v>512</v>
      </c>
      <c r="B23" s="277"/>
      <c r="C23" s="237"/>
      <c r="D23" s="278"/>
      <c r="E23" s="237"/>
      <c r="F23" s="278"/>
    </row>
    <row r="24" spans="1:6" ht="12.75" x14ac:dyDescent="0.25">
      <c r="A24" s="283" t="s">
        <v>511</v>
      </c>
      <c r="B24" s="284"/>
      <c r="C24" s="233"/>
      <c r="D24" s="287"/>
      <c r="E24" s="233"/>
      <c r="F24" s="287"/>
    </row>
    <row r="25" spans="1:6" ht="12.75" x14ac:dyDescent="0.25">
      <c r="A25" s="244" t="s">
        <v>93</v>
      </c>
      <c r="B25" s="226"/>
      <c r="C25" s="288">
        <f>C$7+C$18</f>
        <v>3753453041</v>
      </c>
      <c r="D25" s="289"/>
      <c r="E25" s="290">
        <f>E$7+E$18</f>
        <v>3775817722</v>
      </c>
      <c r="F25" s="289"/>
    </row>
    <row r="26" spans="1:6" ht="12.75" x14ac:dyDescent="0.25">
      <c r="A26" s="270"/>
      <c r="B26" s="271"/>
      <c r="C26" s="271"/>
      <c r="D26" s="271"/>
      <c r="E26" s="271"/>
      <c r="F26" s="271"/>
    </row>
    <row r="27" spans="1:6" ht="12.75" x14ac:dyDescent="0.25">
      <c r="A27" s="252" t="s">
        <v>510</v>
      </c>
      <c r="B27" s="271"/>
      <c r="C27" s="271"/>
      <c r="D27" s="271"/>
      <c r="E27" s="271"/>
      <c r="F27" s="271"/>
    </row>
    <row r="28" spans="1:6" ht="12.75" x14ac:dyDescent="0.25">
      <c r="A28" s="297" t="s">
        <v>509</v>
      </c>
      <c r="B28" s="298"/>
      <c r="C28" s="299">
        <v>0</v>
      </c>
      <c r="D28" s="300"/>
      <c r="E28" s="299">
        <v>0</v>
      </c>
      <c r="F28" s="300"/>
    </row>
    <row r="29" spans="1:6" ht="12.75" x14ac:dyDescent="0.25">
      <c r="A29" s="301" t="s">
        <v>508</v>
      </c>
      <c r="B29" s="302"/>
      <c r="C29" s="305">
        <v>58407527</v>
      </c>
      <c r="D29" s="306"/>
      <c r="E29" s="303">
        <v>0</v>
      </c>
      <c r="F29" s="304"/>
    </row>
    <row r="30" spans="1:6" ht="12.75" x14ac:dyDescent="0.25">
      <c r="A30" s="244" t="s">
        <v>93</v>
      </c>
      <c r="B30" s="226"/>
      <c r="C30" s="323">
        <f>SUM(C28:C29)</f>
        <v>58407527</v>
      </c>
      <c r="D30" s="289"/>
      <c r="E30" s="322">
        <f>SUM(E28:E29)</f>
        <v>0</v>
      </c>
      <c r="F30" s="289"/>
    </row>
    <row r="31" spans="1:6" ht="12.75" x14ac:dyDescent="0.25">
      <c r="A31" s="309"/>
      <c r="B31" s="310"/>
      <c r="C31" s="295"/>
      <c r="D31" s="296"/>
      <c r="E31" s="295"/>
      <c r="F31" s="296"/>
    </row>
    <row r="32" spans="1:6" ht="12.75" x14ac:dyDescent="0.25">
      <c r="A32" s="311" t="s">
        <v>507</v>
      </c>
      <c r="B32" s="312"/>
      <c r="C32" s="312"/>
      <c r="D32" s="312"/>
      <c r="E32" s="307">
        <f xml:space="preserve"> C29+C28-E28</f>
        <v>58407527</v>
      </c>
      <c r="F32" s="308"/>
    </row>
    <row r="33" spans="1:6" ht="12.75" x14ac:dyDescent="0.25">
      <c r="A33" s="309"/>
      <c r="B33" s="310"/>
      <c r="C33" s="295"/>
      <c r="D33" s="296"/>
      <c r="E33" s="295"/>
      <c r="F33" s="296"/>
    </row>
    <row r="34" spans="1:6" ht="12.75" x14ac:dyDescent="0.25">
      <c r="A34" s="244" t="s">
        <v>506</v>
      </c>
      <c r="B34" s="226"/>
      <c r="C34" s="315">
        <v>0</v>
      </c>
      <c r="D34" s="289"/>
      <c r="E34" s="316">
        <v>36042846</v>
      </c>
      <c r="F34" s="289"/>
    </row>
    <row r="35" spans="1:6" ht="12.75" x14ac:dyDescent="0.25">
      <c r="A35" s="309"/>
      <c r="B35" s="310"/>
      <c r="C35" s="295"/>
      <c r="D35" s="296"/>
      <c r="E35" s="295"/>
      <c r="F35" s="296"/>
    </row>
    <row r="36" spans="1:6" ht="12.75" x14ac:dyDescent="0.25">
      <c r="A36" s="244" t="s">
        <v>505</v>
      </c>
      <c r="B36" s="226"/>
      <c r="C36" s="320">
        <f>C30+C25+C34</f>
        <v>3811860568</v>
      </c>
      <c r="D36" s="289"/>
      <c r="E36" s="324">
        <f>E30+E25+E34</f>
        <v>3811860568</v>
      </c>
      <c r="F36" s="289"/>
    </row>
    <row r="37" spans="1:6" x14ac:dyDescent="0.25">
      <c r="C37" s="88"/>
      <c r="D37" s="88"/>
      <c r="E37" s="88"/>
      <c r="F37" s="88"/>
    </row>
    <row r="38" spans="1:6" x14ac:dyDescent="0.25">
      <c r="C38" s="88"/>
      <c r="D38" s="88"/>
      <c r="E38" s="88"/>
      <c r="F38" s="88"/>
    </row>
    <row r="39" spans="1:6" x14ac:dyDescent="0.25">
      <c r="C39" s="88"/>
      <c r="D39" s="88"/>
      <c r="E39" s="88"/>
      <c r="F39" s="88"/>
    </row>
    <row r="40" spans="1:6" x14ac:dyDescent="0.25">
      <c r="C40" s="88"/>
      <c r="D40" s="88"/>
      <c r="E40" s="88"/>
      <c r="F40" s="88"/>
    </row>
  </sheetData>
  <mergeCells count="93">
    <mergeCell ref="A35:B35"/>
    <mergeCell ref="C35:D35"/>
    <mergeCell ref="E35:F35"/>
    <mergeCell ref="A36:B36"/>
    <mergeCell ref="C36:D36"/>
    <mergeCell ref="E36:F36"/>
    <mergeCell ref="C30:D30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E32:F32"/>
    <mergeCell ref="A32:D32"/>
    <mergeCell ref="A24:B24"/>
    <mergeCell ref="C24:D24"/>
    <mergeCell ref="E24:F24"/>
    <mergeCell ref="E30:F30"/>
    <mergeCell ref="A25:B25"/>
    <mergeCell ref="C25:D25"/>
    <mergeCell ref="E25:F25"/>
    <mergeCell ref="A26:F26"/>
    <mergeCell ref="A27:F27"/>
    <mergeCell ref="A28:B28"/>
    <mergeCell ref="C28:D28"/>
    <mergeCell ref="E28:F28"/>
    <mergeCell ref="A29:B29"/>
    <mergeCell ref="C29:D29"/>
    <mergeCell ref="E29:F29"/>
    <mergeCell ref="A30:B30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6:B6"/>
    <mergeCell ref="C6:D6"/>
    <mergeCell ref="E6:F6"/>
    <mergeCell ref="A7:B7"/>
    <mergeCell ref="C7:D7"/>
    <mergeCell ref="E7:F7"/>
    <mergeCell ref="A1:E1"/>
    <mergeCell ref="A2:E2"/>
    <mergeCell ref="A3:F3"/>
    <mergeCell ref="A4:F4"/>
    <mergeCell ref="A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0" orientation="landscape" useFirstPageNumber="1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40</vt:i4>
      </vt:variant>
      <vt:variant>
        <vt:lpstr>Plages nommées</vt:lpstr>
      </vt:variant>
      <vt:variant>
        <vt:i4>36</vt:i4>
      </vt:variant>
    </vt:vector>
  </HeadingPairs>
  <TitlesOfParts>
    <vt:vector size="76" baseType="lpstr">
      <vt:lpstr>Pagfbsnc1</vt:lpstr>
      <vt:lpstr>Pagfbsnc2</vt:lpstr>
      <vt:lpstr>Pagfbsnc2b</vt:lpstr>
      <vt:lpstr>pagfbsnc4</vt:lpstr>
      <vt:lpstr>pagfbsnc4b</vt:lpstr>
      <vt:lpstr>pagfbsnc5</vt:lpstr>
      <vt:lpstr>pagfbsnc6</vt:lpstr>
      <vt:lpstr>pagfbsnc8</vt:lpstr>
      <vt:lpstr>pagfbsnc9</vt:lpstr>
      <vt:lpstr>pagfbsnc10</vt:lpstr>
      <vt:lpstr>pagfbsnc11</vt:lpstr>
      <vt:lpstr>Pagfbsnc12</vt:lpstr>
      <vt:lpstr>pagfbsnc13</vt:lpstr>
      <vt:lpstr>pagfbsnc13a</vt:lpstr>
      <vt:lpstr>pagfbsnc14</vt:lpstr>
      <vt:lpstr>pagfbsnc15</vt:lpstr>
      <vt:lpstr>pagfbsnc16</vt:lpstr>
      <vt:lpstr>pagfbsnc17</vt:lpstr>
      <vt:lpstr>pagfbsnc20</vt:lpstr>
      <vt:lpstr>pagfbsnc21</vt:lpstr>
      <vt:lpstr>pagfbsnc22</vt:lpstr>
      <vt:lpstr>pagfbsnc23</vt:lpstr>
      <vt:lpstr>pagfbsnc24</vt:lpstr>
      <vt:lpstr>pagfbsnc25</vt:lpstr>
      <vt:lpstr>pagfbsnc29</vt:lpstr>
      <vt:lpstr>pagfbsnc31</vt:lpstr>
      <vt:lpstr>pagfbsnc32</vt:lpstr>
      <vt:lpstr>pagfbsnc33</vt:lpstr>
      <vt:lpstr>pagfbsnc34</vt:lpstr>
      <vt:lpstr>pagfbsnc35</vt:lpstr>
      <vt:lpstr>pagfbsnc37</vt:lpstr>
      <vt:lpstr>pagfbsnc38</vt:lpstr>
      <vt:lpstr>pagfbsnc39</vt:lpstr>
      <vt:lpstr>pagfbsnc40</vt:lpstr>
      <vt:lpstr>pagfbsnc41</vt:lpstr>
      <vt:lpstr>pagfbsnc43</vt:lpstr>
      <vt:lpstr>pagfbsnc46</vt:lpstr>
      <vt:lpstr>pagfbsnc48</vt:lpstr>
      <vt:lpstr>pagfbsnc53</vt:lpstr>
      <vt:lpstr>pagfbsnc54</vt:lpstr>
      <vt:lpstr>pagfbsnc10!Impression_des_titres</vt:lpstr>
      <vt:lpstr>pagfbsnc11!Impression_des_titres</vt:lpstr>
      <vt:lpstr>pagfbsnc13!Impression_des_titres</vt:lpstr>
      <vt:lpstr>pagfbsnc13a!Impression_des_titres</vt:lpstr>
      <vt:lpstr>pagfbsnc14!Impression_des_titres</vt:lpstr>
      <vt:lpstr>pagfbsnc15!Impression_des_titres</vt:lpstr>
      <vt:lpstr>pagfbsnc16!Impression_des_titres</vt:lpstr>
      <vt:lpstr>pagfbsnc17!Impression_des_titres</vt:lpstr>
      <vt:lpstr>pagfbsnc20!Impression_des_titres</vt:lpstr>
      <vt:lpstr>pagfbsnc21!Impression_des_titres</vt:lpstr>
      <vt:lpstr>pagfbsnc22!Impression_des_titres</vt:lpstr>
      <vt:lpstr>pagfbsnc23!Impression_des_titres</vt:lpstr>
      <vt:lpstr>pagfbsnc24!Impression_des_titres</vt:lpstr>
      <vt:lpstr>pagfbsnc25!Impression_des_titres</vt:lpstr>
      <vt:lpstr>pagfbsnc29!Impression_des_titres</vt:lpstr>
      <vt:lpstr>pagfbsnc31!Impression_des_titres</vt:lpstr>
      <vt:lpstr>pagfbsnc32!Impression_des_titres</vt:lpstr>
      <vt:lpstr>pagfbsnc33!Impression_des_titres</vt:lpstr>
      <vt:lpstr>pagfbsnc34!Impression_des_titres</vt:lpstr>
      <vt:lpstr>pagfbsnc35!Impression_des_titres</vt:lpstr>
      <vt:lpstr>pagfbsnc37!Impression_des_titres</vt:lpstr>
      <vt:lpstr>pagfbsnc38!Impression_des_titres</vt:lpstr>
      <vt:lpstr>pagfbsnc39!Impression_des_titres</vt:lpstr>
      <vt:lpstr>pagfbsnc4!Impression_des_titres</vt:lpstr>
      <vt:lpstr>pagfbsnc40!Impression_des_titres</vt:lpstr>
      <vt:lpstr>pagfbsnc41!Impression_des_titres</vt:lpstr>
      <vt:lpstr>pagfbsnc43!Impression_des_titres</vt:lpstr>
      <vt:lpstr>pagfbsnc46!Impression_des_titres</vt:lpstr>
      <vt:lpstr>pagfbsnc48!Impression_des_titres</vt:lpstr>
      <vt:lpstr>pagfbsnc4b!Impression_des_titres</vt:lpstr>
      <vt:lpstr>pagfbsnc5!Impression_des_titres</vt:lpstr>
      <vt:lpstr>pagfbsnc53!Impression_des_titres</vt:lpstr>
      <vt:lpstr>pagfbsnc54!Impression_des_titres</vt:lpstr>
      <vt:lpstr>pagfbsnc6!Impression_des_titres</vt:lpstr>
      <vt:lpstr>pagfbsnc8!Impression_des_titres</vt:lpstr>
      <vt:lpstr>pagfbsnc9!Impression_des_titres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cp:lastPrinted>2017-07-27T07:23:30Z</cp:lastPrinted>
  <dcterms:created xsi:type="dcterms:W3CDTF">2017-07-26T05:19:04Z</dcterms:created>
  <dcterms:modified xsi:type="dcterms:W3CDTF">2017-07-27T07:25:36Z</dcterms:modified>
</cp:coreProperties>
</file>